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M:\Marketing PDF's\Ultraframe\hup!\"/>
    </mc:Choice>
  </mc:AlternateContent>
  <xr:revisionPtr revIDLastSave="0" documentId="13_ncr:1_{B58A88BA-308D-4567-B770-C987D1108CD4}" xr6:coauthVersionLast="47" xr6:coauthVersionMax="47" xr10:uidLastSave="{00000000-0000-0000-0000-000000000000}"/>
  <bookViews>
    <workbookView xWindow="28680" yWindow="-120" windowWidth="29040" windowHeight="17520" firstSheet="1" activeTab="1" xr2:uid="{00000000-000D-0000-FFFF-FFFF00000000}"/>
  </bookViews>
  <sheets>
    <sheet name="BRICK SIZES" sheetId="1" state="hidden" r:id="rId1"/>
    <sheet name="INSTRUCTIONS" sheetId="7" r:id="rId2"/>
    <sheet name="BRICK SQUARE-RECTANGLE" sheetId="4" r:id="rId3"/>
    <sheet name="BRICK L SHAPE" sheetId="3" r:id="rId4"/>
    <sheet name="BRICK T SHAPE" sheetId="5" r:id="rId5"/>
    <sheet name="OTHER SQUARE-RECTANGLE" sheetId="8" r:id="rId6"/>
    <sheet name="OTHER L SHAPE" sheetId="9" r:id="rId7"/>
    <sheet name="OTHER T SHAPE"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0" l="1"/>
  <c r="F23" i="10"/>
  <c r="F19" i="10"/>
  <c r="F15" i="10"/>
  <c r="F11" i="10"/>
  <c r="F12" i="10" s="1"/>
  <c r="F7" i="10"/>
  <c r="F23" i="9"/>
  <c r="F19" i="9"/>
  <c r="F15" i="9"/>
  <c r="F11" i="9"/>
  <c r="F7" i="9"/>
  <c r="F7" i="8"/>
  <c r="C47" i="10"/>
  <c r="C48" i="10" s="1"/>
  <c r="F20" i="10" s="1"/>
  <c r="D32" i="10"/>
  <c r="C43" i="9"/>
  <c r="C44" i="9" s="1"/>
  <c r="E33" i="9" s="1"/>
  <c r="D24" i="9"/>
  <c r="C41" i="8"/>
  <c r="C42" i="8" s="1"/>
  <c r="E31" i="8" s="1"/>
  <c r="F11" i="8"/>
  <c r="D16" i="8"/>
  <c r="F11" i="5" a="1"/>
  <c r="F11" i="5" s="1"/>
  <c r="F12" i="5" s="1"/>
  <c r="F15" i="5" a="1"/>
  <c r="F15" i="5" s="1"/>
  <c r="F16" i="5" s="1"/>
  <c r="F23" i="5" a="1"/>
  <c r="F23" i="5" s="1"/>
  <c r="D32" i="5"/>
  <c r="F7" i="5" a="1"/>
  <c r="F7" i="5" s="1"/>
  <c r="F9" i="5" s="1"/>
  <c r="D16" i="4"/>
  <c r="D24" i="3"/>
  <c r="F25" i="3"/>
  <c r="F23" i="3"/>
  <c r="F9" i="3"/>
  <c r="F7" i="3" a="1"/>
  <c r="F7" i="3" s="1"/>
  <c r="F11" i="4" a="1"/>
  <c r="F11" i="4" s="1"/>
  <c r="F7" i="4" a="1"/>
  <c r="F7" i="4" s="1"/>
  <c r="F9" i="4" s="1"/>
  <c r="C41" i="4"/>
  <c r="C42" i="4" s="1"/>
  <c r="E31" i="4" s="1"/>
  <c r="C43" i="3"/>
  <c r="C44" i="3" s="1"/>
  <c r="E33" i="3" s="1"/>
  <c r="C47" i="5"/>
  <c r="C48" i="5" s="1"/>
  <c r="E39" i="5" s="1"/>
  <c r="F19" i="5" a="1"/>
  <c r="F19" i="5" s="1"/>
  <c r="F27" i="5" a="1"/>
  <c r="F27" i="5" s="1"/>
  <c r="F28" i="5" s="1"/>
  <c r="F19" i="3" a="1"/>
  <c r="F19" i="3" s="1"/>
  <c r="F20" i="3" s="1"/>
  <c r="F15" i="3" a="1"/>
  <c r="F15" i="3" s="1"/>
  <c r="F16" i="3" s="1"/>
  <c r="F11" i="3" a="1"/>
  <c r="F11" i="3" s="1"/>
  <c r="AA24" i="1"/>
  <c r="AA19" i="1"/>
  <c r="AA14" i="1"/>
  <c r="AC25" i="1" a="1"/>
  <c r="AC25" i="1" s="1"/>
  <c r="AC26" i="1" s="1"/>
  <c r="AC20" i="1" a="1"/>
  <c r="AC20" i="1" s="1"/>
  <c r="AC21" i="1" s="1"/>
  <c r="AC15" i="1" a="1"/>
  <c r="AC15" i="1" s="1"/>
  <c r="AC17" i="1" s="1"/>
  <c r="E39" i="10" l="1"/>
  <c r="F31" i="10"/>
  <c r="F8" i="10"/>
  <c r="F8" i="9"/>
  <c r="F16" i="10"/>
  <c r="F24" i="10"/>
  <c r="F28" i="10"/>
  <c r="F12" i="9"/>
  <c r="F16" i="9"/>
  <c r="F20" i="9"/>
  <c r="F8" i="8"/>
  <c r="F16" i="8" s="1"/>
  <c r="F15" i="8"/>
  <c r="F12" i="8"/>
  <c r="F24" i="5"/>
  <c r="F31" i="5"/>
  <c r="F12" i="4"/>
  <c r="F8" i="4"/>
  <c r="F16" i="4" s="1"/>
  <c r="F12" i="3"/>
  <c r="F8" i="3"/>
  <c r="F8" i="5"/>
  <c r="F20" i="5"/>
  <c r="F24" i="3"/>
  <c r="F15" i="4"/>
  <c r="AC16" i="1"/>
  <c r="F29" i="5"/>
  <c r="F17" i="5"/>
  <c r="F21" i="5"/>
  <c r="F13" i="5"/>
  <c r="F25" i="5"/>
  <c r="F13" i="3"/>
  <c r="F17" i="3"/>
  <c r="F21" i="3"/>
  <c r="F13" i="4"/>
  <c r="F17" i="4"/>
  <c r="AC27" i="1"/>
  <c r="AC22" i="1"/>
  <c r="F32" i="10" l="1"/>
  <c r="F24" i="9"/>
  <c r="F32" i="5"/>
  <c r="F3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<sst xmlns="http://schemas.openxmlformats.org/spreadsheetml/2006/main" count="232" uniqueCount="64">
  <si>
    <r>
      <rPr>
        <b/>
        <sz val="14"/>
        <color rgb="FF3F3F3F"/>
        <rFont val="Arial"/>
        <family val="2"/>
      </rPr>
      <t>BRICKWORK DIMENSIONS TABLE – STANDARD UK BRICK</t>
    </r>
  </si>
  <si>
    <r>
      <rPr>
        <sz val="10"/>
        <color rgb="FF3F3F3F"/>
        <rFont val="Arial"/>
        <family val="2"/>
      </rPr>
      <t xml:space="preserve">The versatility of the raw clay material and manufacturing process means that it is possible to fabricate bricks to a wide range of dimensions. The most widely used work size for UK clay bricks is </t>
    </r>
    <r>
      <rPr>
        <b/>
        <sz val="10"/>
        <color rgb="FF3F3F3F"/>
        <rFont val="Arial"/>
        <family val="2"/>
      </rPr>
      <t>215 x 102.5 x 65mm</t>
    </r>
    <r>
      <rPr>
        <sz val="10"/>
        <color rgb="FF3F3F3F"/>
        <rFont val="Arial"/>
        <family val="2"/>
      </rPr>
      <t>.</t>
    </r>
  </si>
  <si>
    <r>
      <rPr>
        <sz val="10"/>
        <color rgb="FF3F3F3F"/>
        <rFont val="Arial"/>
        <family val="2"/>
      </rPr>
      <t xml:space="preserve">To accurately dimension brickwork, an allowance also needs to be made for the mortar joints. Allowing for a standard brick work size and nominal 10mm mortar joints results in the following co-ordinating size </t>
    </r>
    <r>
      <rPr>
        <b/>
        <sz val="10"/>
        <color rgb="FF3F3F3F"/>
        <rFont val="Arial"/>
        <family val="2"/>
      </rPr>
      <t>225 x 112.5 x 75mm</t>
    </r>
    <r>
      <rPr>
        <sz val="10"/>
        <color rgb="FF3F3F3F"/>
        <rFont val="Arial"/>
        <family val="2"/>
      </rPr>
      <t xml:space="preserve">.
</t>
    </r>
  </si>
  <si>
    <r>
      <rPr>
        <sz val="10"/>
        <color rgb="FF3F3F3F"/>
        <rFont val="Arial"/>
        <family val="2"/>
      </rPr>
      <t>All brickwork dimensions can be determined by one of three conditions:</t>
    </r>
  </si>
  <si>
    <r>
      <rPr>
        <sz val="10"/>
        <color rgb="FF3F3F3F"/>
        <rFont val="Arial"/>
        <family val="2"/>
      </rPr>
      <t>Brick + 2 joints</t>
    </r>
  </si>
  <si>
    <r>
      <rPr>
        <sz val="10"/>
        <color rgb="FF3F3F3F"/>
        <rFont val="Arial"/>
        <family val="2"/>
      </rPr>
      <t xml:space="preserve">e.g. </t>
    </r>
    <r>
      <rPr>
        <i/>
        <sz val="10"/>
        <color rgb="FF3F3F3F"/>
        <rFont val="Arial"/>
        <family val="2"/>
      </rPr>
      <t>door and window openings</t>
    </r>
  </si>
  <si>
    <r>
      <rPr>
        <sz val="10"/>
        <color rgb="FF3F3F3F"/>
        <rFont val="Arial"/>
        <family val="2"/>
      </rPr>
      <t>Brick + 1 joint</t>
    </r>
  </si>
  <si>
    <r>
      <rPr>
        <i/>
        <sz val="10"/>
        <color rgb="FF3F3F3F"/>
        <rFont val="Arial"/>
        <family val="2"/>
      </rPr>
      <t>e.g. panels with opposite return ends (external to internal corner)</t>
    </r>
  </si>
  <si>
    <r>
      <rPr>
        <sz val="10"/>
        <color rgb="FF3F3F3F"/>
        <rFont val="Arial"/>
        <family val="2"/>
      </rPr>
      <t>Brick with no joint</t>
    </r>
  </si>
  <si>
    <r>
      <rPr>
        <i/>
        <sz val="10"/>
        <color rgb="FF3F3F3F"/>
        <rFont val="Arial"/>
        <family val="2"/>
      </rPr>
      <t>e.g. piers or panels between openings</t>
    </r>
  </si>
  <si>
    <r>
      <rPr>
        <sz val="10"/>
        <color rgb="FF3F3F3F"/>
        <rFont val="Arial"/>
        <family val="2"/>
      </rPr>
      <t xml:space="preserve">Where practical, it would be deemed best practice for designers to set-out a building using brick dimensions in order to circumvent the need for unsightly cut bricks. </t>
    </r>
    <r>
      <rPr>
        <b/>
        <sz val="10"/>
        <color rgb="FF3F3F3F"/>
        <rFont val="Arial"/>
        <family val="2"/>
      </rPr>
      <t xml:space="preserve">Table 1 </t>
    </r>
    <r>
      <rPr>
        <sz val="10"/>
        <color rgb="FF3F3F3F"/>
        <rFont val="Arial"/>
        <family val="2"/>
      </rPr>
      <t xml:space="preserve">and </t>
    </r>
    <r>
      <rPr>
        <b/>
        <sz val="10"/>
        <color rgb="FF3F3F3F"/>
        <rFont val="Arial"/>
        <family val="2"/>
      </rPr>
      <t xml:space="preserve">Table 2 </t>
    </r>
    <r>
      <rPr>
        <sz val="10"/>
        <color rgb="FF3F3F3F"/>
        <rFont val="Arial"/>
        <family val="2"/>
      </rPr>
      <t xml:space="preserve">provide dimensions for horizontal and vertical brickwork
</t>
    </r>
    <r>
      <rPr>
        <sz val="10"/>
        <color rgb="FF3F3F3F"/>
        <rFont val="Arial"/>
        <family val="2"/>
      </rPr>
      <t>courses based on the UK standard co-ordinating size of 225mm x 112.5 x 75mm.</t>
    </r>
  </si>
  <si>
    <r>
      <rPr>
        <b/>
        <sz val="10"/>
        <color rgb="FFFFFFFF"/>
        <rFont val="Arial"/>
        <family val="2"/>
      </rPr>
      <t>TABLE 1 - HORIZONTAL BRICKWORK DIMENSIONS</t>
    </r>
  </si>
  <si>
    <r>
      <rPr>
        <b/>
        <sz val="8"/>
        <color rgb="FFFFFFFF"/>
        <rFont val="Arial"/>
        <family val="2"/>
      </rPr>
      <t>Number oI Bricks</t>
    </r>
  </si>
  <si>
    <r>
      <rPr>
        <b/>
        <sz val="8"/>
        <color rgb="FFFFFFFF"/>
        <rFont val="Arial"/>
        <family val="2"/>
      </rPr>
      <t>CO +</t>
    </r>
  </si>
  <si>
    <r>
      <rPr>
        <b/>
        <sz val="8"/>
        <color rgb="FFFFFFFF"/>
        <rFont val="Arial"/>
        <family val="2"/>
      </rPr>
      <t>CO</t>
    </r>
  </si>
  <si>
    <r>
      <rPr>
        <b/>
        <sz val="8"/>
        <color rgb="FFFFFFFF"/>
        <rFont val="Arial"/>
        <family val="2"/>
      </rPr>
      <t>CO -</t>
    </r>
  </si>
  <si>
    <r>
      <rPr>
        <b/>
        <sz val="10"/>
        <color rgb="FFFFFFFF"/>
        <rFont val="Arial"/>
        <family val="2"/>
      </rPr>
      <t>TABLE 2 - VERTICAL BRICKWORK DIMENSIONS                                                     (</t>
    </r>
    <r>
      <rPr>
        <sz val="10"/>
        <color rgb="FFFFFFFF"/>
        <rFont val="Arial"/>
        <family val="2"/>
      </rPr>
      <t>65mm bricks with 10mm mortar joints)</t>
    </r>
  </si>
  <si>
    <r>
      <rPr>
        <b/>
        <sz val="8"/>
        <color rgb="FFFFFFFF"/>
        <rFont val="Arial"/>
        <family val="2"/>
      </rPr>
      <t>Course &amp; Joint</t>
    </r>
  </si>
  <si>
    <t>Required Size</t>
  </si>
  <si>
    <t>Calculated Brick Size</t>
  </si>
  <si>
    <t>No of bricks</t>
  </si>
  <si>
    <t>Base Dimension</t>
  </si>
  <si>
    <t>Brick Size</t>
  </si>
  <si>
    <t>hup! Base Size</t>
  </si>
  <si>
    <t>No of Bricks</t>
  </si>
  <si>
    <t>Elevation A</t>
  </si>
  <si>
    <t>Elevation B</t>
  </si>
  <si>
    <t>Elevation C</t>
  </si>
  <si>
    <t>Elevation D</t>
  </si>
  <si>
    <t>Elevation E</t>
  </si>
  <si>
    <t>Elevation F</t>
  </si>
  <si>
    <t>Elevation G</t>
  </si>
  <si>
    <t>Standard Square/Rectangle</t>
  </si>
  <si>
    <t>L Shape</t>
  </si>
  <si>
    <t>T Shape</t>
  </si>
  <si>
    <t>hup! external base size from brick mesh layout</t>
  </si>
  <si>
    <t>Approximate Required Size (mm)</t>
  </si>
  <si>
    <t>brick mesh</t>
  </si>
  <si>
    <t>brick slip</t>
  </si>
  <si>
    <t>external brick type</t>
  </si>
  <si>
    <t>thickness including adhesive (mm)</t>
  </si>
  <si>
    <t>brick mesh thickness (mm)</t>
  </si>
  <si>
    <t>overall thickness inc batten, clip, cs board &amp; brick</t>
  </si>
  <si>
    <t>Go to the tab for the floorplan shape of your hup! project.</t>
  </si>
  <si>
    <t>Input the approximate dimensions for your elevations into the yellow boxes.</t>
  </si>
  <si>
    <t>In the bottom left of the sheet, shoose between brick mesh and brick slip finish. The brick mesh has a default thickness, whilst brick slips requires you to input the overall thickness of the slip and adhesive (this information is avaiable from your brick slip supplier).</t>
  </si>
  <si>
    <t>Required External Size (mm)</t>
  </si>
  <si>
    <t>thickness including any clips etc(mm)</t>
  </si>
  <si>
    <t>Cladding Thickness</t>
  </si>
  <si>
    <t>cladding thickness (mm)</t>
  </si>
  <si>
    <t xml:space="preserve">Cladding </t>
  </si>
  <si>
    <t>External Cladding Size</t>
  </si>
  <si>
    <t>hup! external base size from finished external cladding size</t>
  </si>
  <si>
    <t xml:space="preserve">The hup! base size calculator has been designed to help you calculate your base size from your required overall external build footprint ensuring that you can deal with boundary situations. The calculator has both brick finishes and 'other' cladding options. If you chose to use a brick effect finish (brick mesh or brick slips) on your hup!, it is an easy way to ensure that you have a base size suitable for full bricks along each elevation. </t>
  </si>
  <si>
    <t>Instructions for use 'Brick':</t>
  </si>
  <si>
    <t>Instructions for use 'Other':</t>
  </si>
  <si>
    <t>Input the external finished dimensions for your elevations into the yellow boxes.</t>
  </si>
  <si>
    <t>Columns E and F will then indicate the dimensions of the base and the dimensions of the external wall finish.</t>
  </si>
  <si>
    <t>Other Notes</t>
  </si>
  <si>
    <t>Enter the overall thickness of your chosen cladding, including any bracket/clips etc.</t>
  </si>
  <si>
    <t>V5.0</t>
  </si>
  <si>
    <t xml:space="preserve">If building up to the corner of a house wall and wishing to have the finished build inline, please refer to the 'base offset from boundary' dimension which indicates where to position the base. </t>
  </si>
  <si>
    <t>The calculator will then use the inputted value to calculate the nearest number of complete bricks with mortar gaps. Columns E and F will then indicate the number of complete bricks across each elevation, the dimensions of the required base to achieve full bricks and the dimensions of the external wall finish.</t>
  </si>
  <si>
    <t>base offset from house corner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</si>
</sst>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14"/>
      <name val="Arial"/>
    </font>
    <font>
      <b/>
      <sz val="10"/>
      <name val="Arial"/>
    </font>
    <font>
      <sz val="10"/>
      <name val="Arial"/>
    </font>
    <font>
      <i/>
      <sz val="10"/>
      <name val="Arial"/>
    </font>
    <font>
      <b/>
      <sz val="8"/>
      <name val="Arial"/>
    </font>
    <font>
      <sz val="8"/>
      <name val="Arial"/>
    </font>
    <font>
      <sz val="8"/>
      <color rgb="FF3F3F3F"/>
      <name val="Arial"/>
      <family val="2"/>
    </font>
    <font>
      <b/>
      <sz val="14"/>
      <color rgb="FF3F3F3F"/>
      <name val="Arial"/>
      <family val="2"/>
    </font>
    <font>
      <sz val="10"/>
      <color rgb="FF3F3F3F"/>
      <name val="Arial"/>
      <family val="2"/>
    </font>
    <font>
      <b/>
      <sz val="10"/>
      <color rgb="FF3F3F3F"/>
      <name val="Arial"/>
      <family val="2"/>
    </font>
    <font>
      <b/>
      <sz val="10"/>
      <color rgb="FFFFFFFF"/>
      <name val="Arial"/>
      <family val="2"/>
    </font>
    <font>
      <i/>
      <sz val="10"/>
      <color rgb="FF3F3F3F"/>
      <name val="Arial"/>
      <family val="2"/>
    </font>
    <font>
      <b/>
      <sz val="8"/>
      <color rgb="FFFFFFFF"/>
      <name val="Arial"/>
      <family val="2"/>
    </font>
    <font>
      <sz val="10"/>
      <color rgb="FFFFFFFF"/>
      <name val="Arial"/>
      <family val="2"/>
    </font>
    <font>
      <sz val="10"/>
      <color rgb="FF000000"/>
      <name val="Arial"/>
      <family val="2"/>
    </font>
    <font>
      <b/>
      <sz val="12"/>
      <color rgb="FF000000"/>
      <name val="Arial"/>
      <family val="2"/>
    </font>
    <font>
      <sz val="12"/>
      <color rgb="FF000000"/>
      <name val="Arial"/>
      <family val="2"/>
    </font>
    <font>
      <b/>
      <sz val="8"/>
      <name val="Arial"/>
      <family val="2"/>
    </font>
    <font>
      <b/>
      <sz val="14"/>
      <color rgb="FF000000"/>
      <name val="Arial"/>
      <family val="2"/>
    </font>
    <font>
      <sz val="14"/>
      <color rgb="FF000000"/>
      <name val="Arial"/>
      <family val="2"/>
    </font>
    <font>
      <b/>
      <sz val="18"/>
      <color rgb="FF000000"/>
      <name val="Arial"/>
      <family val="2"/>
    </font>
    <font>
      <b/>
      <sz val="22"/>
      <color rgb="FF000000"/>
      <name val="Arial"/>
      <family val="2"/>
    </font>
    <font>
      <b/>
      <sz val="24"/>
      <color rgb="FF000000"/>
      <name val="Arial"/>
      <family val="2"/>
    </font>
    <font>
      <b/>
      <sz val="14"/>
      <color theme="1"/>
      <name val="Calibri"/>
      <family val="2"/>
      <scheme val="minor"/>
    </font>
  </fonts>
  <fills count="7">
    <fill>
      <patternFill patternType="none"/>
    </fill>
    <fill>
      <patternFill patternType="gray125"/>
    </fill>
    <fill>
      <patternFill patternType="solid">
        <fgColor rgb="FF3F3F3F"/>
      </patternFill>
    </fill>
    <fill>
      <patternFill patternType="solid">
        <fgColor rgb="FFEBEBEB"/>
      </patternFill>
    </fill>
    <fill>
      <patternFill patternType="solid">
        <fgColor rgb="FFD6D6D6"/>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medium">
        <color indexed="64"/>
      </left>
      <right/>
      <top style="medium">
        <color indexed="64"/>
      </top>
      <bottom style="thin">
        <color rgb="FFFFFFFF"/>
      </bottom>
      <diagonal/>
    </border>
    <border>
      <left/>
      <right/>
      <top style="medium">
        <color indexed="64"/>
      </top>
      <bottom style="thin">
        <color rgb="FFFFFFFF"/>
      </bottom>
      <diagonal/>
    </border>
    <border>
      <left/>
      <right/>
      <top style="medium">
        <color indexed="64"/>
      </top>
      <bottom/>
      <diagonal/>
    </border>
    <border>
      <left style="thin">
        <color rgb="FFFFFFFF"/>
      </left>
      <right/>
      <top style="medium">
        <color indexed="64"/>
      </top>
      <bottom style="thin">
        <color rgb="FFFFFFFF"/>
      </bottom>
      <diagonal/>
    </border>
    <border>
      <left/>
      <right style="medium">
        <color indexed="64"/>
      </right>
      <top style="medium">
        <color indexed="64"/>
      </top>
      <bottom style="thin">
        <color rgb="FFFFFFFF"/>
      </bottom>
      <diagonal/>
    </border>
    <border>
      <left style="medium">
        <color indexed="64"/>
      </left>
      <right/>
      <top style="thin">
        <color rgb="FFFFFFFF"/>
      </top>
      <bottom style="thin">
        <color rgb="FFFFFFFF"/>
      </bottom>
      <diagonal/>
    </border>
    <border>
      <left/>
      <right style="medium">
        <color indexed="64"/>
      </right>
      <top/>
      <bottom/>
      <diagonal/>
    </border>
    <border>
      <left style="medium">
        <color indexed="64"/>
      </left>
      <right style="thin">
        <color rgb="FFFFFFFF"/>
      </right>
      <top style="thin">
        <color rgb="FFFFFFFF"/>
      </top>
      <bottom style="thin">
        <color rgb="FFFFFFFF"/>
      </bottom>
      <diagonal/>
    </border>
    <border>
      <left style="medium">
        <color indexed="64"/>
      </left>
      <right style="thin">
        <color rgb="FFFFFFFF"/>
      </right>
      <top style="thin">
        <color rgb="FFFFFFFF"/>
      </top>
      <bottom style="medium">
        <color indexed="64"/>
      </bottom>
      <diagonal/>
    </border>
    <border>
      <left/>
      <right/>
      <top/>
      <bottom style="medium">
        <color indexed="64"/>
      </bottom>
      <diagonal/>
    </border>
    <border>
      <left style="thin">
        <color rgb="FFFFFFFF"/>
      </left>
      <right/>
      <top style="thin">
        <color rgb="FFFFFFFF"/>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3" fillId="0" borderId="0"/>
  </cellStyleXfs>
  <cellXfs count="15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xf numFmtId="0" fontId="0" fillId="2" borderId="5" xfId="0" applyFill="1" applyBorder="1" applyAlignment="1">
      <alignment horizontal="left" vertical="top" wrapText="1"/>
    </xf>
    <xf numFmtId="164" fontId="10" fillId="3" borderId="3" xfId="0" applyNumberFormat="1" applyFont="1" applyFill="1" applyBorder="1" applyAlignment="1">
      <alignment horizontal="center" vertical="top" shrinkToFit="1"/>
    </xf>
    <xf numFmtId="164" fontId="10" fillId="3" borderId="4" xfId="0" applyNumberFormat="1" applyFont="1" applyFill="1" applyBorder="1" applyAlignment="1">
      <alignment horizontal="center" vertical="top" shrinkToFit="1"/>
    </xf>
    <xf numFmtId="1" fontId="10" fillId="4" borderId="3" xfId="0" applyNumberFormat="1" applyFont="1" applyFill="1" applyBorder="1" applyAlignment="1">
      <alignment horizontal="center" vertical="top" shrinkToFit="1"/>
    </xf>
    <xf numFmtId="0" fontId="0" fillId="0" borderId="5" xfId="0" applyBorder="1" applyAlignment="1">
      <alignment horizontal="left" vertical="top" wrapText="1"/>
    </xf>
    <xf numFmtId="0" fontId="5" fillId="0" borderId="0" xfId="0" applyFont="1" applyAlignment="1">
      <alignment horizontal="left" vertical="top" wrapText="1"/>
    </xf>
    <xf numFmtId="1" fontId="10" fillId="4" borderId="4" xfId="0" applyNumberFormat="1" applyFont="1" applyFill="1" applyBorder="1" applyAlignment="1">
      <alignment vertical="top" shrinkToFit="1"/>
    </xf>
    <xf numFmtId="164" fontId="10" fillId="3" borderId="4" xfId="0" applyNumberFormat="1" applyFont="1" applyFill="1" applyBorder="1" applyAlignment="1">
      <alignment vertical="top" shrinkToFit="1"/>
    </xf>
    <xf numFmtId="164" fontId="10" fillId="4" borderId="4" xfId="0" applyNumberFormat="1" applyFont="1" applyFill="1" applyBorder="1" applyAlignment="1">
      <alignment vertical="top" shrinkToFit="1"/>
    </xf>
    <xf numFmtId="164" fontId="10" fillId="4" borderId="4" xfId="0" applyNumberFormat="1" applyFont="1" applyFill="1" applyBorder="1" applyAlignment="1">
      <alignment horizontal="center" vertical="top" shrinkToFit="1"/>
    </xf>
    <xf numFmtId="0" fontId="18" fillId="0" borderId="0" xfId="0" applyFont="1" applyAlignment="1">
      <alignment horizontal="left" vertical="top"/>
    </xf>
    <xf numFmtId="0" fontId="20" fillId="0" borderId="0" xfId="0" applyFont="1" applyAlignment="1">
      <alignment horizontal="left" vertical="top"/>
    </xf>
    <xf numFmtId="0" fontId="8" fillId="0" borderId="0" xfId="0" applyFont="1" applyAlignment="1">
      <alignment horizontal="left" vertical="top" wrapText="1" indent="1"/>
    </xf>
    <xf numFmtId="0" fontId="8" fillId="0" borderId="0" xfId="0" applyFont="1" applyAlignment="1">
      <alignment horizontal="center" vertical="center" wrapText="1"/>
    </xf>
    <xf numFmtId="0" fontId="9" fillId="0" borderId="0" xfId="0" applyFont="1" applyAlignment="1">
      <alignment horizontal="center" vertical="top" wrapText="1"/>
    </xf>
    <xf numFmtId="164" fontId="10" fillId="0" borderId="0" xfId="0" applyNumberFormat="1" applyFont="1" applyAlignment="1">
      <alignment horizontal="center" vertical="top" shrinkToFit="1"/>
    </xf>
    <xf numFmtId="0" fontId="9" fillId="0" borderId="0" xfId="0" applyFont="1" applyAlignment="1">
      <alignment horizontal="left" vertical="top" wrapText="1"/>
    </xf>
    <xf numFmtId="1" fontId="10" fillId="0" borderId="0" xfId="0" applyNumberFormat="1" applyFont="1" applyAlignment="1">
      <alignment horizontal="center" vertical="top" shrinkToFit="1"/>
    </xf>
    <xf numFmtId="1" fontId="10" fillId="0" borderId="0" xfId="0" applyNumberFormat="1" applyFont="1" applyAlignment="1">
      <alignment horizontal="right" vertical="top" indent="1" shrinkToFit="1"/>
    </xf>
    <xf numFmtId="0" fontId="0" fillId="0" borderId="8" xfId="0" applyBorder="1" applyAlignment="1">
      <alignment horizontal="left" vertical="top"/>
    </xf>
    <xf numFmtId="164" fontId="10" fillId="3" borderId="11" xfId="0" applyNumberFormat="1" applyFont="1" applyFill="1" applyBorder="1" applyAlignment="1">
      <alignment vertical="top" shrinkToFit="1"/>
    </xf>
    <xf numFmtId="1" fontId="10" fillId="4" borderId="11" xfId="0" applyNumberFormat="1" applyFont="1" applyFill="1" applyBorder="1" applyAlignment="1">
      <alignment vertical="top" shrinkToFit="1"/>
    </xf>
    <xf numFmtId="164" fontId="10" fillId="3" borderId="13" xfId="0" applyNumberFormat="1" applyFont="1" applyFill="1" applyBorder="1" applyAlignment="1">
      <alignment horizontal="center" vertical="top" shrinkToFit="1"/>
    </xf>
    <xf numFmtId="1" fontId="10" fillId="4" borderId="13" xfId="0" applyNumberFormat="1" applyFont="1" applyFill="1" applyBorder="1" applyAlignment="1">
      <alignment horizontal="center" vertical="top" shrinkToFit="1"/>
    </xf>
    <xf numFmtId="1" fontId="10" fillId="4" borderId="14" xfId="0" applyNumberFormat="1" applyFont="1" applyFill="1" applyBorder="1" applyAlignment="1">
      <alignment horizontal="center" vertical="top" shrinkToFit="1"/>
    </xf>
    <xf numFmtId="0" fontId="0" fillId="0" borderId="15" xfId="0" applyBorder="1" applyAlignment="1">
      <alignment horizontal="left" vertical="top"/>
    </xf>
    <xf numFmtId="1" fontId="10" fillId="4" borderId="16" xfId="0" applyNumberFormat="1" applyFont="1" applyFill="1" applyBorder="1" applyAlignment="1">
      <alignment vertical="top" shrinkToFit="1"/>
    </xf>
    <xf numFmtId="164" fontId="10" fillId="4" borderId="16" xfId="0" applyNumberFormat="1" applyFont="1" applyFill="1" applyBorder="1" applyAlignment="1">
      <alignment horizontal="center" vertical="top" shrinkToFit="1"/>
    </xf>
    <xf numFmtId="0" fontId="21" fillId="2" borderId="6" xfId="0" applyFont="1" applyFill="1" applyBorder="1" applyAlignment="1">
      <alignment vertical="center" wrapText="1"/>
    </xf>
    <xf numFmtId="0" fontId="21" fillId="2" borderId="7" xfId="0" applyFont="1" applyFill="1" applyBorder="1" applyAlignment="1">
      <alignment vertical="top" wrapText="1"/>
    </xf>
    <xf numFmtId="0" fontId="18" fillId="0" borderId="8" xfId="0" applyFont="1" applyBorder="1" applyAlignment="1">
      <alignment horizontal="left" vertical="top"/>
    </xf>
    <xf numFmtId="0" fontId="21" fillId="2" borderId="9" xfId="0" applyFont="1" applyFill="1" applyBorder="1" applyAlignment="1">
      <alignment vertical="center" wrapText="1"/>
    </xf>
    <xf numFmtId="0" fontId="21" fillId="2" borderId="10" xfId="0" applyFont="1" applyFill="1" applyBorder="1" applyAlignment="1">
      <alignment vertical="top" wrapText="1"/>
    </xf>
    <xf numFmtId="164" fontId="18" fillId="0" borderId="0" xfId="0" applyNumberFormat="1" applyFont="1"/>
    <xf numFmtId="164" fontId="18" fillId="0" borderId="12" xfId="0" applyNumberFormat="1" applyFont="1" applyBorder="1"/>
    <xf numFmtId="164" fontId="18" fillId="0" borderId="15" xfId="0" applyNumberFormat="1" applyFont="1" applyBorder="1"/>
    <xf numFmtId="0" fontId="18" fillId="0" borderId="15" xfId="0" applyFont="1" applyBorder="1" applyAlignment="1">
      <alignment horizontal="left" vertical="top"/>
    </xf>
    <xf numFmtId="164" fontId="18" fillId="0" borderId="17" xfId="0" applyNumberFormat="1" applyFont="1" applyBorder="1"/>
    <xf numFmtId="0" fontId="23" fillId="0" borderId="0" xfId="0" applyFont="1"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5" fillId="0" borderId="0" xfId="0" applyFont="1" applyAlignment="1">
      <alignment vertical="top" wrapText="1"/>
    </xf>
    <xf numFmtId="0" fontId="23" fillId="0" borderId="27" xfId="0" applyFont="1" applyBorder="1" applyAlignment="1">
      <alignment horizontal="left" vertical="top"/>
    </xf>
    <xf numFmtId="0" fontId="20" fillId="0" borderId="27" xfId="0" applyFont="1"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5" xfId="0" applyBorder="1" applyAlignment="1">
      <alignment horizontal="left" vertical="top"/>
    </xf>
    <xf numFmtId="0" fontId="0" fillId="0" borderId="29" xfId="0" applyBorder="1" applyAlignment="1">
      <alignment horizontal="left" vertical="top"/>
    </xf>
    <xf numFmtId="0" fontId="20" fillId="0" borderId="0" xfId="0" applyFont="1" applyAlignment="1">
      <alignment horizontal="right" vertical="top"/>
    </xf>
    <xf numFmtId="0" fontId="0" fillId="0" borderId="0" xfId="0" applyAlignment="1">
      <alignment horizontal="right" vertical="top"/>
    </xf>
    <xf numFmtId="0" fontId="20" fillId="0" borderId="0" xfId="0" applyFont="1" applyAlignment="1">
      <alignment vertical="top"/>
    </xf>
    <xf numFmtId="1" fontId="20" fillId="0" borderId="0" xfId="0" applyNumberFormat="1" applyFont="1" applyAlignment="1">
      <alignment horizontal="left" vertical="top"/>
    </xf>
    <xf numFmtId="0" fontId="19" fillId="0" borderId="0" xfId="0" applyFont="1" applyAlignment="1">
      <alignment vertical="top"/>
    </xf>
    <xf numFmtId="0" fontId="0" fillId="0" borderId="0" xfId="0" applyAlignment="1">
      <alignment horizontal="center" vertical="top"/>
    </xf>
    <xf numFmtId="0" fontId="23" fillId="6" borderId="0" xfId="0" applyFont="1" applyFill="1" applyAlignment="1">
      <alignment horizontal="left" vertical="top"/>
    </xf>
    <xf numFmtId="0" fontId="20" fillId="0" borderId="0" xfId="0" applyFont="1" applyAlignment="1">
      <alignment horizontal="center" vertical="center"/>
    </xf>
    <xf numFmtId="0" fontId="0" fillId="0" borderId="30" xfId="0" applyBorder="1" applyAlignment="1">
      <alignment horizontal="left" vertical="top"/>
    </xf>
    <xf numFmtId="0" fontId="23" fillId="0" borderId="31" xfId="0" applyFont="1" applyBorder="1" applyAlignment="1">
      <alignment horizontal="left" vertical="top"/>
    </xf>
    <xf numFmtId="0" fontId="20" fillId="0" borderId="31"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5" fillId="0" borderId="0" xfId="0" applyFont="1" applyAlignment="1">
      <alignment horizontal="left" vertical="top"/>
    </xf>
    <xf numFmtId="1" fontId="19" fillId="0" borderId="0" xfId="0" applyNumberFormat="1" applyFont="1" applyAlignment="1">
      <alignment horizontal="left" vertical="top"/>
    </xf>
    <xf numFmtId="0" fontId="18" fillId="0" borderId="0" xfId="0" applyFont="1" applyAlignment="1">
      <alignment horizontal="right" vertical="top"/>
    </xf>
    <xf numFmtId="1" fontId="22" fillId="0" borderId="0" xfId="0" applyNumberFormat="1" applyFont="1" applyAlignment="1">
      <alignment horizontal="left" vertical="top"/>
    </xf>
    <xf numFmtId="0" fontId="18" fillId="0" borderId="27" xfId="0" applyFont="1" applyBorder="1" applyAlignment="1">
      <alignment horizontal="left" vertical="top"/>
    </xf>
    <xf numFmtId="0" fontId="18" fillId="0" borderId="31" xfId="0" applyFont="1" applyBorder="1" applyAlignment="1">
      <alignment horizontal="left" vertical="top"/>
    </xf>
    <xf numFmtId="0" fontId="20" fillId="0" borderId="18" xfId="0" applyFont="1" applyBorder="1" applyAlignment="1">
      <alignment vertical="top"/>
    </xf>
    <xf numFmtId="0" fontId="20" fillId="0" borderId="21" xfId="0" applyFont="1" applyBorder="1" applyAlignment="1">
      <alignment horizontal="left" vertical="top"/>
    </xf>
    <xf numFmtId="0" fontId="26" fillId="0" borderId="27" xfId="0" applyFont="1" applyBorder="1" applyAlignment="1">
      <alignment horizontal="left" vertical="top"/>
    </xf>
    <xf numFmtId="0" fontId="24" fillId="0" borderId="0" xfId="0" applyFont="1" applyAlignment="1">
      <alignment horizontal="left" vertical="top"/>
    </xf>
    <xf numFmtId="0" fontId="0" fillId="0" borderId="26" xfId="0" applyBorder="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20" fillId="5" borderId="8" xfId="0" applyFont="1" applyFill="1" applyBorder="1" applyAlignment="1" applyProtection="1">
      <alignment horizontal="left" vertical="top"/>
      <protection locked="0"/>
    </xf>
    <xf numFmtId="0" fontId="20" fillId="5" borderId="17" xfId="0" applyFont="1" applyFill="1" applyBorder="1" applyAlignment="1" applyProtection="1">
      <alignment horizontal="left" vertical="top"/>
      <protection locked="0"/>
    </xf>
    <xf numFmtId="0" fontId="18" fillId="0" borderId="19" xfId="0" applyFont="1" applyBorder="1" applyAlignment="1">
      <alignment horizontal="left" vertical="top"/>
    </xf>
    <xf numFmtId="0" fontId="23" fillId="6" borderId="0" xfId="0" applyFont="1" applyFill="1" applyAlignment="1">
      <alignment horizontal="center" vertical="top"/>
    </xf>
    <xf numFmtId="0" fontId="22" fillId="0" borderId="0" xfId="0" applyFont="1" applyAlignment="1">
      <alignment horizontal="left" vertical="top"/>
    </xf>
    <xf numFmtId="0" fontId="3" fillId="0" borderId="0" xfId="1"/>
    <xf numFmtId="0" fontId="3" fillId="0" borderId="0" xfId="1" applyAlignment="1">
      <alignment wrapText="1"/>
    </xf>
    <xf numFmtId="0" fontId="27" fillId="0" borderId="0" xfId="1" applyFont="1" applyAlignment="1">
      <alignment wrapText="1"/>
    </xf>
    <xf numFmtId="0" fontId="3" fillId="0" borderId="0" xfId="1" applyAlignment="1">
      <alignment vertical="top"/>
    </xf>
    <xf numFmtId="0" fontId="20" fillId="0" borderId="15" xfId="0" applyFont="1" applyBorder="1" applyAlignment="1">
      <alignment horizontal="left" vertical="top"/>
    </xf>
    <xf numFmtId="0" fontId="20" fillId="0" borderId="15" xfId="0" applyFont="1" applyBorder="1" applyAlignment="1" applyProtection="1">
      <alignment horizontal="left" vertical="top"/>
      <protection locked="0"/>
    </xf>
    <xf numFmtId="0" fontId="20" fillId="0" borderId="22" xfId="0" applyFont="1" applyBorder="1" applyAlignment="1">
      <alignment horizontal="left" vertical="top"/>
    </xf>
    <xf numFmtId="0" fontId="2" fillId="0" borderId="0" xfId="1" applyFont="1" applyAlignment="1">
      <alignment wrapText="1"/>
    </xf>
    <xf numFmtId="0" fontId="20" fillId="5" borderId="0" xfId="0" applyFont="1" applyFill="1" applyAlignment="1" applyProtection="1">
      <alignment horizontal="left" vertical="top"/>
      <protection locked="0"/>
    </xf>
    <xf numFmtId="0" fontId="20" fillId="0" borderId="0" xfId="0" applyFont="1" applyAlignment="1" applyProtection="1">
      <alignment horizontal="left" vertical="top"/>
      <protection locked="0"/>
    </xf>
    <xf numFmtId="0" fontId="23" fillId="0" borderId="23" xfId="0" applyFont="1" applyBorder="1" applyAlignment="1">
      <alignment horizontal="left" vertical="top"/>
    </xf>
    <xf numFmtId="0" fontId="20" fillId="0" borderId="24" xfId="0" applyFont="1" applyBorder="1" applyAlignment="1">
      <alignment horizontal="left" vertical="top"/>
    </xf>
    <xf numFmtId="0" fontId="1" fillId="0" borderId="0" xfId="1" applyFont="1"/>
    <xf numFmtId="0" fontId="1" fillId="0" borderId="0" xfId="1" applyFont="1" applyAlignment="1">
      <alignment wrapText="1"/>
    </xf>
    <xf numFmtId="1" fontId="10" fillId="3" borderId="4" xfId="0" applyNumberFormat="1" applyFont="1" applyFill="1" applyBorder="1" applyAlignment="1">
      <alignment horizontal="left" vertical="top" indent="4" shrinkToFit="1"/>
    </xf>
    <xf numFmtId="1" fontId="10" fillId="3" borderId="2" xfId="0" applyNumberFormat="1" applyFont="1" applyFill="1" applyBorder="1" applyAlignment="1">
      <alignment horizontal="left" vertical="top" indent="4" shrinkToFit="1"/>
    </xf>
    <xf numFmtId="1" fontId="10" fillId="3" borderId="1" xfId="0" applyNumberFormat="1" applyFont="1" applyFill="1" applyBorder="1" applyAlignment="1">
      <alignment horizontal="left" vertical="top" indent="4" shrinkToFit="1"/>
    </xf>
    <xf numFmtId="1" fontId="10" fillId="3" borderId="4" xfId="0" applyNumberFormat="1" applyFont="1" applyFill="1" applyBorder="1" applyAlignment="1">
      <alignment horizontal="center" vertical="top" shrinkToFit="1"/>
    </xf>
    <xf numFmtId="1" fontId="10" fillId="3" borderId="1" xfId="0" applyNumberFormat="1" applyFont="1" applyFill="1" applyBorder="1" applyAlignment="1">
      <alignment horizontal="center" vertical="top" shrinkToFit="1"/>
    </xf>
    <xf numFmtId="1" fontId="10" fillId="3" borderId="4" xfId="0" applyNumberFormat="1" applyFont="1" applyFill="1" applyBorder="1" applyAlignment="1">
      <alignment horizontal="left" vertical="top" indent="3" shrinkToFit="1"/>
    </xf>
    <xf numFmtId="1" fontId="10" fillId="3" borderId="2" xfId="0" applyNumberFormat="1" applyFont="1" applyFill="1" applyBorder="1" applyAlignment="1">
      <alignment horizontal="left" vertical="top" indent="3" shrinkToFit="1"/>
    </xf>
    <xf numFmtId="1" fontId="10" fillId="3" borderId="1" xfId="0" applyNumberFormat="1" applyFont="1" applyFill="1" applyBorder="1" applyAlignment="1">
      <alignment horizontal="left" vertical="top" indent="3" shrinkToFit="1"/>
    </xf>
    <xf numFmtId="1" fontId="10" fillId="3" borderId="2" xfId="0" applyNumberFormat="1" applyFont="1" applyFill="1" applyBorder="1" applyAlignment="1">
      <alignment horizontal="center" vertical="top" shrinkToFit="1"/>
    </xf>
    <xf numFmtId="1" fontId="10" fillId="3" borderId="2" xfId="0" applyNumberFormat="1" applyFont="1" applyFill="1" applyBorder="1" applyAlignment="1">
      <alignment horizontal="right" vertical="top" indent="3" shrinkToFit="1"/>
    </xf>
    <xf numFmtId="1" fontId="10" fillId="3" borderId="1" xfId="0" applyNumberFormat="1" applyFont="1" applyFill="1" applyBorder="1" applyAlignment="1">
      <alignment horizontal="right" vertical="top" indent="3" shrinkToFit="1"/>
    </xf>
    <xf numFmtId="1" fontId="10" fillId="3" borderId="4" xfId="0" applyNumberFormat="1" applyFont="1" applyFill="1" applyBorder="1" applyAlignment="1">
      <alignment horizontal="right" vertical="top" indent="3" shrinkToFit="1"/>
    </xf>
    <xf numFmtId="1" fontId="10" fillId="4" borderId="4" xfId="0" applyNumberFormat="1" applyFont="1" applyFill="1" applyBorder="1" applyAlignment="1">
      <alignment horizontal="left" vertical="top" indent="4" shrinkToFit="1"/>
    </xf>
    <xf numFmtId="1" fontId="10" fillId="4" borderId="2" xfId="0" applyNumberFormat="1" applyFont="1" applyFill="1" applyBorder="1" applyAlignment="1">
      <alignment horizontal="left" vertical="top" indent="4" shrinkToFit="1"/>
    </xf>
    <xf numFmtId="1" fontId="10" fillId="4" borderId="1" xfId="0" applyNumberFormat="1" applyFont="1" applyFill="1" applyBorder="1" applyAlignment="1">
      <alignment horizontal="left" vertical="top" indent="4" shrinkToFit="1"/>
    </xf>
    <xf numFmtId="1" fontId="10" fillId="4" borderId="4" xfId="0" applyNumberFormat="1" applyFont="1" applyFill="1" applyBorder="1" applyAlignment="1">
      <alignment horizontal="center" vertical="top" shrinkToFit="1"/>
    </xf>
    <xf numFmtId="1" fontId="10" fillId="4" borderId="1" xfId="0" applyNumberFormat="1" applyFont="1" applyFill="1" applyBorder="1" applyAlignment="1">
      <alignment horizontal="center" vertical="top" shrinkToFit="1"/>
    </xf>
    <xf numFmtId="1" fontId="10" fillId="4" borderId="4" xfId="0" applyNumberFormat="1" applyFont="1" applyFill="1" applyBorder="1" applyAlignment="1">
      <alignment horizontal="left" vertical="top" indent="3" shrinkToFit="1"/>
    </xf>
    <xf numFmtId="1" fontId="10" fillId="4" borderId="2" xfId="0" applyNumberFormat="1" applyFont="1" applyFill="1" applyBorder="1" applyAlignment="1">
      <alignment horizontal="left" vertical="top" indent="3" shrinkToFit="1"/>
    </xf>
    <xf numFmtId="1" fontId="10" fillId="4" borderId="1" xfId="0" applyNumberFormat="1" applyFont="1" applyFill="1" applyBorder="1" applyAlignment="1">
      <alignment horizontal="left" vertical="top" indent="3" shrinkToFit="1"/>
    </xf>
    <xf numFmtId="1" fontId="10" fillId="4" borderId="2" xfId="0" applyNumberFormat="1" applyFont="1" applyFill="1" applyBorder="1" applyAlignment="1">
      <alignment horizontal="center" vertical="top" shrinkToFit="1"/>
    </xf>
    <xf numFmtId="1" fontId="10" fillId="4" borderId="2" xfId="0" applyNumberFormat="1" applyFont="1" applyFill="1" applyBorder="1" applyAlignment="1">
      <alignment horizontal="right" vertical="top" indent="3" shrinkToFit="1"/>
    </xf>
    <xf numFmtId="1" fontId="10" fillId="4" borderId="1" xfId="0" applyNumberFormat="1" applyFont="1" applyFill="1" applyBorder="1" applyAlignment="1">
      <alignment horizontal="right" vertical="top" indent="3" shrinkToFit="1"/>
    </xf>
    <xf numFmtId="1" fontId="10" fillId="4" borderId="4" xfId="0" applyNumberFormat="1" applyFont="1" applyFill="1" applyBorder="1" applyAlignment="1">
      <alignment horizontal="right" vertical="top" indent="3" shrinkToFit="1"/>
    </xf>
    <xf numFmtId="0" fontId="6" fillId="0" borderId="0" xfId="0" applyFont="1" applyAlignment="1">
      <alignment horizontal="left" vertical="center" wrapText="1" indent="4"/>
    </xf>
    <xf numFmtId="1" fontId="10" fillId="0" borderId="0" xfId="0" applyNumberFormat="1" applyFont="1" applyAlignment="1">
      <alignment horizontal="right" vertical="top" indent="1" shrinkToFit="1"/>
    </xf>
    <xf numFmtId="1" fontId="10" fillId="0" borderId="0" xfId="0" applyNumberFormat="1" applyFont="1" applyAlignment="1">
      <alignment horizontal="center" vertical="top" shrinkToFit="1"/>
    </xf>
    <xf numFmtId="164" fontId="10" fillId="0" borderId="0" xfId="0" applyNumberFormat="1" applyFont="1" applyAlignment="1">
      <alignment horizontal="right" vertical="top" indent="1" shrinkToFit="1"/>
    </xf>
    <xf numFmtId="164" fontId="10" fillId="0" borderId="0" xfId="0" applyNumberFormat="1" applyFont="1" applyAlignment="1">
      <alignment horizontal="center" vertical="top" shrinkToFit="1"/>
    </xf>
    <xf numFmtId="0" fontId="0" fillId="0" borderId="0" xfId="0" applyAlignment="1">
      <alignment horizontal="left" wrapText="1"/>
    </xf>
    <xf numFmtId="0" fontId="6" fillId="0" borderId="0" xfId="0" applyFont="1" applyAlignment="1">
      <alignment horizontal="left" vertical="top" wrapText="1" indent="2"/>
    </xf>
    <xf numFmtId="0" fontId="7" fillId="0" borderId="0" xfId="0" applyFont="1" applyAlignment="1">
      <alignment horizontal="left" vertical="top" wrapText="1" indent="3"/>
    </xf>
    <xf numFmtId="0" fontId="0" fillId="0" borderId="0" xfId="0" applyAlignment="1">
      <alignment horizontal="left" vertical="top" wrapText="1"/>
    </xf>
    <xf numFmtId="0" fontId="0" fillId="2" borderId="0" xfId="0" applyFill="1" applyAlignment="1">
      <alignment horizontal="left" vertical="top" wrapText="1" indent="4"/>
    </xf>
    <xf numFmtId="0" fontId="0" fillId="0" borderId="0" xfId="0" applyAlignment="1">
      <alignment horizontal="left" vertical="center" wrapText="1" indent="2"/>
    </xf>
    <xf numFmtId="0" fontId="0" fillId="2" borderId="0" xfId="0" applyFill="1" applyAlignment="1">
      <alignment horizontal="left" vertical="top" wrapText="1"/>
    </xf>
    <xf numFmtId="0" fontId="8" fillId="2" borderId="2" xfId="0" applyFont="1" applyFill="1" applyBorder="1" applyAlignment="1">
      <alignment horizontal="left" vertical="center" wrapText="1" indent="5"/>
    </xf>
    <xf numFmtId="0" fontId="8" fillId="2" borderId="1" xfId="0" applyFont="1" applyFill="1" applyBorder="1" applyAlignment="1">
      <alignment horizontal="left" vertical="center" wrapText="1" indent="5"/>
    </xf>
    <xf numFmtId="0" fontId="8" fillId="2" borderId="4" xfId="0" applyFont="1" applyFill="1" applyBorder="1" applyAlignment="1">
      <alignment horizontal="left" vertical="center" wrapText="1" indent="5"/>
    </xf>
    <xf numFmtId="0" fontId="0" fillId="4" borderId="5" xfId="0" applyFill="1"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indent="2"/>
    </xf>
    <xf numFmtId="0" fontId="0" fillId="0" borderId="0" xfId="0" applyAlignment="1">
      <alignment horizontal="left" vertical="top" wrapText="1" indent="2"/>
    </xf>
    <xf numFmtId="0" fontId="5" fillId="2" borderId="0" xfId="0" applyFont="1" applyFill="1" applyAlignment="1">
      <alignment horizontal="left" vertical="top" wrapText="1" indent="4"/>
    </xf>
    <xf numFmtId="0" fontId="6" fillId="0" borderId="0" xfId="0" applyFont="1" applyAlignment="1">
      <alignment horizontal="left" vertical="center" wrapText="1" indent="2"/>
    </xf>
    <xf numFmtId="0" fontId="0" fillId="0" borderId="0" xfId="0" applyAlignment="1">
      <alignment horizontal="left" vertical="top" wrapText="1" indent="3"/>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top" wrapText="1" indent="1"/>
    </xf>
    <xf numFmtId="0" fontId="8" fillId="0" borderId="0" xfId="0" applyFont="1" applyAlignment="1">
      <alignment horizontal="right" vertical="center" wrapText="1" indent="1"/>
    </xf>
    <xf numFmtId="0" fontId="5" fillId="2" borderId="22"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24" xfId="0" applyFont="1" applyFill="1" applyBorder="1" applyAlignment="1">
      <alignment horizontal="center" vertical="top" wrapText="1"/>
    </xf>
    <xf numFmtId="0" fontId="22" fillId="0" borderId="0" xfId="0" applyFont="1" applyAlignment="1">
      <alignment horizontal="left" vertical="top"/>
    </xf>
    <xf numFmtId="0" fontId="23" fillId="5" borderId="0" xfId="0" applyFont="1" applyFill="1" applyAlignment="1" applyProtection="1">
      <alignment horizontal="center" vertical="center"/>
      <protection locked="0"/>
    </xf>
    <xf numFmtId="0" fontId="20" fillId="0" borderId="0" xfId="0" applyFont="1" applyAlignment="1">
      <alignment horizontal="center" vertical="center" wrapText="1"/>
    </xf>
  </cellXfs>
  <cellStyles count="2">
    <cellStyle name="Normal" xfId="0" builtinId="0"/>
    <cellStyle name="Normal 2" xfId="1" xr:uid="{4D2B19FE-A88F-4181-B7AD-4E3FF79F39EC}"/>
  </cellStyles>
  <dxfs count="10">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png"/><Relationship Id="rId1" Type="http://schemas.openxmlformats.org/officeDocument/2006/relationships/image" Target="../media/image9.PNG"/><Relationship Id="rId5" Type="http://schemas.openxmlformats.org/officeDocument/2006/relationships/image" Target="../media/image4.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png"/><Relationship Id="rId1" Type="http://schemas.openxmlformats.org/officeDocument/2006/relationships/image" Target="../media/image11.PNG"/><Relationship Id="rId5" Type="http://schemas.openxmlformats.org/officeDocument/2006/relationships/image" Target="../media/image4.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429745</xdr:rowOff>
    </xdr:from>
    <xdr:ext cx="7063360" cy="999419"/>
    <xdr:pic>
      <xdr:nvPicPr>
        <xdr:cNvPr id="7" name="image3.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63360" cy="999419"/>
        </a:xfrm>
        <a:prstGeom prst="rect">
          <a:avLst/>
        </a:prstGeom>
      </xdr:spPr>
    </xdr:pic>
    <xdr:clientData/>
  </xdr:oneCellAnchor>
  <xdr:oneCellAnchor>
    <xdr:from>
      <xdr:col>1</xdr:col>
      <xdr:colOff>249562</xdr:colOff>
      <xdr:row>2</xdr:row>
      <xdr:rowOff>454681</xdr:rowOff>
    </xdr:from>
    <xdr:ext cx="6435882" cy="2068740"/>
    <xdr:pic>
      <xdr:nvPicPr>
        <xdr:cNvPr id="8" name="image4.jpe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435882" cy="2068740"/>
        </a:xfrm>
        <a:prstGeom prst="rect">
          <a:avLst/>
        </a:prstGeom>
      </xdr:spPr>
    </xdr:pic>
    <xdr:clientData/>
  </xdr:oneCellAnchor>
  <xdr:oneCellAnchor>
    <xdr:from>
      <xdr:col>0</xdr:col>
      <xdr:colOff>223428</xdr:colOff>
      <xdr:row>10</xdr:row>
      <xdr:rowOff>2053</xdr:rowOff>
    </xdr:from>
    <xdr:ext cx="6687754" cy="1658551"/>
    <xdr:pic>
      <xdr:nvPicPr>
        <xdr:cNvPr id="9" name="image5.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687754" cy="16585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4720389</xdr:colOff>
      <xdr:row>1</xdr:row>
      <xdr:rowOff>0</xdr:rowOff>
    </xdr:to>
    <xdr:pic>
      <xdr:nvPicPr>
        <xdr:cNvPr id="2" name="Picture 1">
          <a:extLst>
            <a:ext uri="{FF2B5EF4-FFF2-40B4-BE49-F238E27FC236}">
              <a16:creationId xmlns:a16="http://schemas.microsoft.com/office/drawing/2014/main" id="{79729EE6-2BE2-49ED-865A-C29272C49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4720389" cy="2819400"/>
        </a:xfrm>
        <a:prstGeom prst="rect">
          <a:avLst/>
        </a:prstGeom>
      </xdr:spPr>
    </xdr:pic>
    <xdr:clientData/>
  </xdr:twoCellAnchor>
  <xdr:twoCellAnchor>
    <xdr:from>
      <xdr:col>1</xdr:col>
      <xdr:colOff>4686300</xdr:colOff>
      <xdr:row>6</xdr:row>
      <xdr:rowOff>9525</xdr:rowOff>
    </xdr:from>
    <xdr:to>
      <xdr:col>1</xdr:col>
      <xdr:colOff>5153025</xdr:colOff>
      <xdr:row>6</xdr:row>
      <xdr:rowOff>171450</xdr:rowOff>
    </xdr:to>
    <xdr:sp macro="" textlink="">
      <xdr:nvSpPr>
        <xdr:cNvPr id="3" name="Rectangle 2">
          <a:extLst>
            <a:ext uri="{FF2B5EF4-FFF2-40B4-BE49-F238E27FC236}">
              <a16:creationId xmlns:a16="http://schemas.microsoft.com/office/drawing/2014/main" id="{442D2D00-4F98-5140-AF67-33447E98B224}"/>
            </a:ext>
          </a:extLst>
        </xdr:cNvPr>
        <xdr:cNvSpPr/>
      </xdr:nvSpPr>
      <xdr:spPr>
        <a:xfrm>
          <a:off x="4943475" y="4276725"/>
          <a:ext cx="466725" cy="161925"/>
        </a:xfrm>
        <a:prstGeom prst="rect">
          <a:avLst/>
        </a:prstGeom>
        <a:solidFill>
          <a:srgbClr val="FFFF00"/>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83342</xdr:colOff>
      <xdr:row>1</xdr:row>
      <xdr:rowOff>95250</xdr:rowOff>
    </xdr:from>
    <xdr:to>
      <xdr:col>26</xdr:col>
      <xdr:colOff>383462</xdr:colOff>
      <xdr:row>35</xdr:row>
      <xdr:rowOff>18520</xdr:rowOff>
    </xdr:to>
    <xdr:grpSp>
      <xdr:nvGrpSpPr>
        <xdr:cNvPr id="30" name="Group 29">
          <a:extLst>
            <a:ext uri="{FF2B5EF4-FFF2-40B4-BE49-F238E27FC236}">
              <a16:creationId xmlns:a16="http://schemas.microsoft.com/office/drawing/2014/main" id="{5E04E81D-FF3C-E31C-55D9-7DA8316213C3}"/>
            </a:ext>
          </a:extLst>
        </xdr:cNvPr>
        <xdr:cNvGrpSpPr/>
      </xdr:nvGrpSpPr>
      <xdr:grpSpPr>
        <a:xfrm>
          <a:off x="4337842" y="169333"/>
          <a:ext cx="9698120" cy="7913687"/>
          <a:chOff x="2708009" y="0"/>
          <a:chExt cx="9698120" cy="7987770"/>
        </a:xfrm>
      </xdr:grpSpPr>
      <xdr:pic>
        <xdr:nvPicPr>
          <xdr:cNvPr id="27" name="Picture 26">
            <a:extLst>
              <a:ext uri="{FF2B5EF4-FFF2-40B4-BE49-F238E27FC236}">
                <a16:creationId xmlns:a16="http://schemas.microsoft.com/office/drawing/2014/main" id="{C6DD8117-80BF-4D19-E202-13306651671C}"/>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9105" t="21229" r="26777" b="29597"/>
          <a:stretch/>
        </xdr:blipFill>
        <xdr:spPr>
          <a:xfrm>
            <a:off x="2708009" y="0"/>
            <a:ext cx="9698120" cy="7987770"/>
          </a:xfrm>
          <a:prstGeom prst="rect">
            <a:avLst/>
          </a:prstGeom>
        </xdr:spPr>
      </xdr:pic>
      <xdr:sp macro="" textlink="">
        <xdr:nvSpPr>
          <xdr:cNvPr id="3" name="TextBox 2">
            <a:extLst>
              <a:ext uri="{FF2B5EF4-FFF2-40B4-BE49-F238E27FC236}">
                <a16:creationId xmlns:a16="http://schemas.microsoft.com/office/drawing/2014/main" id="{DACC886E-6784-40A1-BAD7-8FF5A68C2A32}"/>
              </a:ext>
            </a:extLst>
          </xdr:cNvPr>
          <xdr:cNvSpPr txBox="1"/>
        </xdr:nvSpPr>
        <xdr:spPr>
          <a:xfrm rot="16200000">
            <a:off x="2308825" y="3442043"/>
            <a:ext cx="1413770"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
        <xdr:nvSpPr>
          <xdr:cNvPr id="4" name="TextBox 3">
            <a:extLst>
              <a:ext uri="{FF2B5EF4-FFF2-40B4-BE49-F238E27FC236}">
                <a16:creationId xmlns:a16="http://schemas.microsoft.com/office/drawing/2014/main" id="{BA834339-B3F7-4061-8826-41B3134A69C6}"/>
              </a:ext>
            </a:extLst>
          </xdr:cNvPr>
          <xdr:cNvSpPr txBox="1"/>
        </xdr:nvSpPr>
        <xdr:spPr>
          <a:xfrm rot="16200000">
            <a:off x="3039032" y="3676321"/>
            <a:ext cx="1715669"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5" name="TextBox 4">
            <a:extLst>
              <a:ext uri="{FF2B5EF4-FFF2-40B4-BE49-F238E27FC236}">
                <a16:creationId xmlns:a16="http://schemas.microsoft.com/office/drawing/2014/main" id="{275889E5-F2DD-4BBA-852D-9597809DDE00}"/>
              </a:ext>
            </a:extLst>
          </xdr:cNvPr>
          <xdr:cNvSpPr txBox="1"/>
        </xdr:nvSpPr>
        <xdr:spPr>
          <a:xfrm>
            <a:off x="6106584" y="6782212"/>
            <a:ext cx="1426600" cy="276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6" name="TextBox 5">
            <a:extLst>
              <a:ext uri="{FF2B5EF4-FFF2-40B4-BE49-F238E27FC236}">
                <a16:creationId xmlns:a16="http://schemas.microsoft.com/office/drawing/2014/main" id="{E2FEFCA2-CBE0-4A69-85C4-ED1F4EEE02FE}"/>
              </a:ext>
            </a:extLst>
          </xdr:cNvPr>
          <xdr:cNvSpPr txBox="1"/>
        </xdr:nvSpPr>
        <xdr:spPr>
          <a:xfrm>
            <a:off x="6381751" y="7416981"/>
            <a:ext cx="1044700" cy="30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
        <xdr:nvSpPr>
          <xdr:cNvPr id="7" name="TextBox 6">
            <a:extLst>
              <a:ext uri="{FF2B5EF4-FFF2-40B4-BE49-F238E27FC236}">
                <a16:creationId xmlns:a16="http://schemas.microsoft.com/office/drawing/2014/main" id="{DC31DAC3-AE06-491F-8712-05566DF16499}"/>
              </a:ext>
            </a:extLst>
          </xdr:cNvPr>
          <xdr:cNvSpPr txBox="1"/>
        </xdr:nvSpPr>
        <xdr:spPr>
          <a:xfrm rot="16200000">
            <a:off x="11028938" y="3396056"/>
            <a:ext cx="1715669"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Brick </a:t>
            </a:r>
            <a:r>
              <a:rPr lang="en-GB" sz="1200">
                <a:latin typeface="Arial" panose="020B0604020202020204" pitchFamily="34" charset="0"/>
                <a:cs typeface="Arial" panose="020B0604020202020204" pitchFamily="34" charset="0"/>
              </a:rPr>
              <a:t>Size</a:t>
            </a:r>
          </a:p>
        </xdr:txBody>
      </xdr:sp>
      <xdr:sp macro="" textlink="">
        <xdr:nvSpPr>
          <xdr:cNvPr id="8" name="TextBox 7">
            <a:extLst>
              <a:ext uri="{FF2B5EF4-FFF2-40B4-BE49-F238E27FC236}">
                <a16:creationId xmlns:a16="http://schemas.microsoft.com/office/drawing/2014/main" id="{FAB0FF77-1B4D-4574-A5C1-66F7CCFBE490}"/>
              </a:ext>
            </a:extLst>
          </xdr:cNvPr>
          <xdr:cNvSpPr txBox="1"/>
        </xdr:nvSpPr>
        <xdr:spPr>
          <a:xfrm rot="16200000">
            <a:off x="10110354" y="3271905"/>
            <a:ext cx="1715669"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8">
        <xdr:nvSpPr>
          <xdr:cNvPr id="9" name="TextBox 8">
            <a:extLst>
              <a:ext uri="{FF2B5EF4-FFF2-40B4-BE49-F238E27FC236}">
                <a16:creationId xmlns:a16="http://schemas.microsoft.com/office/drawing/2014/main" id="{31EE97D5-C270-41B4-BA84-81B0ADF7B44F}"/>
              </a:ext>
            </a:extLst>
          </xdr:cNvPr>
          <xdr:cNvSpPr txBox="1"/>
        </xdr:nvSpPr>
        <xdr:spPr>
          <a:xfrm rot="16200000">
            <a:off x="3251323" y="2224769"/>
            <a:ext cx="1225038" cy="28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F16CE70-9BED-444E-970F-861B0224B988}" type="TxLink">
              <a:rPr lang="en-US" sz="1200" b="1" i="0" u="none" strike="noStrike">
                <a:solidFill>
                  <a:srgbClr val="000000"/>
                </a:solidFill>
                <a:latin typeface="Arial"/>
                <a:cs typeface="Arial"/>
              </a:rPr>
              <a:pPr/>
              <a:t>2990</a:t>
            </a:fld>
            <a:endParaRPr lang="en-GB" sz="1200">
              <a:latin typeface="Arial" panose="020B0604020202020204" pitchFamily="34" charset="0"/>
              <a:cs typeface="Arial" panose="020B0604020202020204" pitchFamily="34" charset="0"/>
            </a:endParaRPr>
          </a:p>
        </xdr:txBody>
      </xdr:sp>
      <xdr:sp macro="" textlink="$F$7">
        <xdr:nvSpPr>
          <xdr:cNvPr id="10" name="TextBox 9">
            <a:extLst>
              <a:ext uri="{FF2B5EF4-FFF2-40B4-BE49-F238E27FC236}">
                <a16:creationId xmlns:a16="http://schemas.microsoft.com/office/drawing/2014/main" id="{ABFED997-403D-4F11-B8CE-1DBBCEED5F8F}"/>
              </a:ext>
            </a:extLst>
          </xdr:cNvPr>
          <xdr:cNvSpPr txBox="1"/>
        </xdr:nvSpPr>
        <xdr:spPr>
          <a:xfrm rot="16200000">
            <a:off x="2421821" y="2139153"/>
            <a:ext cx="1188415" cy="317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8A5B301-6532-45A4-9ED9-3853E159B512}" type="TxLink">
              <a:rPr lang="en-US" sz="1200" b="0" i="0" u="none" strike="noStrike">
                <a:solidFill>
                  <a:srgbClr val="000000"/>
                </a:solidFill>
                <a:latin typeface="Arial" panose="020B0604020202020204" pitchFamily="34" charset="0"/>
                <a:cs typeface="Arial" panose="020B0604020202020204" pitchFamily="34" charset="0"/>
              </a:rPr>
              <a:pPr/>
              <a:t>3038</a:t>
            </a:fld>
            <a:endParaRPr lang="en-GB" sz="1200">
              <a:latin typeface="Arial" panose="020B0604020202020204" pitchFamily="34" charset="0"/>
              <a:cs typeface="Arial" panose="020B0604020202020204" pitchFamily="34" charset="0"/>
            </a:endParaRPr>
          </a:p>
        </xdr:txBody>
      </xdr:sp>
      <xdr:sp macro="" textlink="$F$16">
        <xdr:nvSpPr>
          <xdr:cNvPr id="11" name="TextBox 10">
            <a:extLst>
              <a:ext uri="{FF2B5EF4-FFF2-40B4-BE49-F238E27FC236}">
                <a16:creationId xmlns:a16="http://schemas.microsoft.com/office/drawing/2014/main" id="{54DA6919-9F93-41F1-A59D-6DB38B847339}"/>
              </a:ext>
            </a:extLst>
          </xdr:cNvPr>
          <xdr:cNvSpPr txBox="1"/>
        </xdr:nvSpPr>
        <xdr:spPr>
          <a:xfrm rot="16200000">
            <a:off x="10434170" y="2228675"/>
            <a:ext cx="1063298" cy="28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3B340E-DADD-473F-BF24-021821BBBE80}" type="TxLink">
              <a:rPr lang="en-US" sz="1200" b="1" i="0" u="none" strike="noStrike">
                <a:solidFill>
                  <a:srgbClr val="000000"/>
                </a:solidFill>
                <a:latin typeface="Arial"/>
                <a:cs typeface="Arial"/>
              </a:rPr>
              <a:pPr/>
              <a:t>2990</a:t>
            </a:fld>
            <a:endParaRPr lang="en-GB" sz="1200">
              <a:latin typeface="Arial" panose="020B0604020202020204" pitchFamily="34" charset="0"/>
              <a:cs typeface="Arial" panose="020B0604020202020204" pitchFamily="34" charset="0"/>
            </a:endParaRPr>
          </a:p>
        </xdr:txBody>
      </xdr:sp>
      <xdr:sp macro="" textlink="$F$15">
        <xdr:nvSpPr>
          <xdr:cNvPr id="12" name="TextBox 11">
            <a:extLst>
              <a:ext uri="{FF2B5EF4-FFF2-40B4-BE49-F238E27FC236}">
                <a16:creationId xmlns:a16="http://schemas.microsoft.com/office/drawing/2014/main" id="{F6673D8B-4C12-451A-A261-F839EA34E95E}"/>
              </a:ext>
            </a:extLst>
          </xdr:cNvPr>
          <xdr:cNvSpPr txBox="1"/>
        </xdr:nvSpPr>
        <xdr:spPr>
          <a:xfrm rot="16200000">
            <a:off x="11362220" y="2272848"/>
            <a:ext cx="1063298" cy="28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F5534D0-3B76-489E-9B53-68693C1716D0}" type="TxLink">
              <a:rPr lang="en-US" sz="1200" b="0" i="0" u="none" strike="noStrike">
                <a:solidFill>
                  <a:srgbClr val="000000"/>
                </a:solidFill>
                <a:latin typeface="Arial" panose="020B0604020202020204" pitchFamily="34" charset="0"/>
                <a:cs typeface="Arial" panose="020B0604020202020204" pitchFamily="34" charset="0"/>
              </a:rPr>
              <a:pPr/>
              <a:t>3038</a:t>
            </a:fld>
            <a:endParaRPr lang="en-GB" sz="1200">
              <a:latin typeface="Arial" panose="020B0604020202020204" pitchFamily="34" charset="0"/>
              <a:cs typeface="Arial" panose="020B0604020202020204" pitchFamily="34" charset="0"/>
            </a:endParaRPr>
          </a:p>
        </xdr:txBody>
      </xdr:sp>
      <xdr:sp macro="" textlink="$F$12">
        <xdr:nvSpPr>
          <xdr:cNvPr id="13" name="TextBox 12">
            <a:extLst>
              <a:ext uri="{FF2B5EF4-FFF2-40B4-BE49-F238E27FC236}">
                <a16:creationId xmlns:a16="http://schemas.microsoft.com/office/drawing/2014/main" id="{D6C88389-AA1C-40E3-B3C2-F45D98F8127B}"/>
              </a:ext>
            </a:extLst>
          </xdr:cNvPr>
          <xdr:cNvSpPr txBox="1"/>
        </xdr:nvSpPr>
        <xdr:spPr>
          <a:xfrm>
            <a:off x="7648461" y="6791271"/>
            <a:ext cx="902872" cy="288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006825B-47C7-4751-BF15-F2987BF64B2D}" type="TxLink">
              <a:rPr lang="en-US" sz="1200" b="1" i="0" u="none" strike="noStrike">
                <a:solidFill>
                  <a:srgbClr val="000000"/>
                </a:solidFill>
                <a:latin typeface="Arial"/>
                <a:cs typeface="Arial"/>
              </a:rPr>
              <a:pPr/>
              <a:t>5857</a:t>
            </a:fld>
            <a:endParaRPr lang="en-GB" sz="1200">
              <a:latin typeface="Arial" panose="020B0604020202020204" pitchFamily="34" charset="0"/>
              <a:cs typeface="Arial" panose="020B0604020202020204" pitchFamily="34" charset="0"/>
            </a:endParaRPr>
          </a:p>
        </xdr:txBody>
      </xdr:sp>
      <xdr:sp macro="" textlink="$F$11">
        <xdr:nvSpPr>
          <xdr:cNvPr id="14" name="TextBox 13">
            <a:extLst>
              <a:ext uri="{FF2B5EF4-FFF2-40B4-BE49-F238E27FC236}">
                <a16:creationId xmlns:a16="http://schemas.microsoft.com/office/drawing/2014/main" id="{6EDA9BCA-3759-45B8-B453-3FD7F4EB5B51}"/>
              </a:ext>
            </a:extLst>
          </xdr:cNvPr>
          <xdr:cNvSpPr txBox="1"/>
        </xdr:nvSpPr>
        <xdr:spPr>
          <a:xfrm>
            <a:off x="7570477" y="7440445"/>
            <a:ext cx="917355" cy="29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94346AA-8434-4094-A25A-4CF4A330325C}" type="TxLink">
              <a:rPr lang="en-US" sz="1200" b="0" i="0" u="none" strike="noStrike">
                <a:solidFill>
                  <a:srgbClr val="000000"/>
                </a:solidFill>
                <a:latin typeface="Arial" panose="020B0604020202020204" pitchFamily="34" charset="0"/>
                <a:cs typeface="Arial" panose="020B0604020202020204" pitchFamily="34" charset="0"/>
              </a:rPr>
              <a:pPr/>
              <a:t>5953</a:t>
            </a:fld>
            <a:endParaRPr lang="en-GB" sz="1200">
              <a:latin typeface="Arial" panose="020B0604020202020204" pitchFamily="34" charset="0"/>
              <a:cs typeface="Arial" panose="020B0604020202020204" pitchFamily="34" charset="0"/>
            </a:endParaRPr>
          </a:p>
        </xdr:txBody>
      </xdr:sp>
      <xdr:sp macro="" textlink="">
        <xdr:nvSpPr>
          <xdr:cNvPr id="15" name="TextBox 14">
            <a:extLst>
              <a:ext uri="{FF2B5EF4-FFF2-40B4-BE49-F238E27FC236}">
                <a16:creationId xmlns:a16="http://schemas.microsoft.com/office/drawing/2014/main" id="{BFC67EDD-E295-4010-BB11-AE78F0A75520}"/>
              </a:ext>
            </a:extLst>
          </xdr:cNvPr>
          <xdr:cNvSpPr txBox="1"/>
        </xdr:nvSpPr>
        <xdr:spPr>
          <a:xfrm>
            <a:off x="4246634" y="3330221"/>
            <a:ext cx="454344" cy="75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A</a:t>
            </a:r>
          </a:p>
        </xdr:txBody>
      </xdr:sp>
      <xdr:sp macro="" textlink="">
        <xdr:nvSpPr>
          <xdr:cNvPr id="16" name="TextBox 15">
            <a:extLst>
              <a:ext uri="{FF2B5EF4-FFF2-40B4-BE49-F238E27FC236}">
                <a16:creationId xmlns:a16="http://schemas.microsoft.com/office/drawing/2014/main" id="{40269E75-4198-4A74-B592-8212392B79FB}"/>
              </a:ext>
            </a:extLst>
          </xdr:cNvPr>
          <xdr:cNvSpPr txBox="1"/>
        </xdr:nvSpPr>
        <xdr:spPr>
          <a:xfrm>
            <a:off x="7242878" y="6180281"/>
            <a:ext cx="454344" cy="65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B</a:t>
            </a:r>
          </a:p>
        </xdr:txBody>
      </xdr:sp>
      <xdr:sp macro="" textlink="">
        <xdr:nvSpPr>
          <xdr:cNvPr id="17" name="TextBox 16">
            <a:extLst>
              <a:ext uri="{FF2B5EF4-FFF2-40B4-BE49-F238E27FC236}">
                <a16:creationId xmlns:a16="http://schemas.microsoft.com/office/drawing/2014/main" id="{D551F186-4CFB-47E4-8E7E-E0E874FA8ABF}"/>
              </a:ext>
            </a:extLst>
          </xdr:cNvPr>
          <xdr:cNvSpPr txBox="1"/>
        </xdr:nvSpPr>
        <xdr:spPr>
          <a:xfrm>
            <a:off x="10164094" y="3205255"/>
            <a:ext cx="454344" cy="75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C</a:t>
            </a:r>
          </a:p>
        </xdr:txBody>
      </xdr:sp>
    </xdr:grpSp>
    <xdr:clientData/>
  </xdr:twoCellAnchor>
  <xdr:twoCellAnchor editAs="oneCell">
    <xdr:from>
      <xdr:col>26</xdr:col>
      <xdr:colOff>158986</xdr:colOff>
      <xdr:row>18</xdr:row>
      <xdr:rowOff>31750</xdr:rowOff>
    </xdr:from>
    <xdr:to>
      <xdr:col>37</xdr:col>
      <xdr:colOff>158750</xdr:colOff>
      <xdr:row>32</xdr:row>
      <xdr:rowOff>5655</xdr:rowOff>
    </xdr:to>
    <xdr:pic>
      <xdr:nvPicPr>
        <xdr:cNvPr id="18" name="Picture 17">
          <a:extLst>
            <a:ext uri="{FF2B5EF4-FFF2-40B4-BE49-F238E27FC236}">
              <a16:creationId xmlns:a16="http://schemas.microsoft.com/office/drawing/2014/main" id="{2EA24FFD-6EFD-4385-A51F-D5C27CC6B97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811486" y="4180417"/>
          <a:ext cx="5820597" cy="3191238"/>
        </a:xfrm>
        <a:prstGeom prst="rect">
          <a:avLst/>
        </a:prstGeom>
      </xdr:spPr>
    </xdr:pic>
    <xdr:clientData/>
  </xdr:twoCellAnchor>
  <xdr:oneCellAnchor>
    <xdr:from>
      <xdr:col>28</xdr:col>
      <xdr:colOff>518584</xdr:colOff>
      <xdr:row>1</xdr:row>
      <xdr:rowOff>158350</xdr:rowOff>
    </xdr:from>
    <xdr:ext cx="2751666" cy="1920973"/>
    <xdr:pic>
      <xdr:nvPicPr>
        <xdr:cNvPr id="31" name="image4.jpeg">
          <a:extLst>
            <a:ext uri="{FF2B5EF4-FFF2-40B4-BE49-F238E27FC236}">
              <a16:creationId xmlns:a16="http://schemas.microsoft.com/office/drawing/2014/main" id="{B7D3589A-70C2-4B18-AD50-D7F63F2BAC94}"/>
            </a:ext>
          </a:extLst>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53956"/>
        <a:stretch/>
      </xdr:blipFill>
      <xdr:spPr>
        <a:xfrm>
          <a:off x="15229417" y="232433"/>
          <a:ext cx="2751666" cy="1920973"/>
        </a:xfrm>
        <a:prstGeom prst="rect">
          <a:avLst/>
        </a:prstGeom>
      </xdr:spPr>
    </xdr:pic>
    <xdr:clientData/>
  </xdr:oneCellAnchor>
  <xdr:twoCellAnchor editAs="oneCell">
    <xdr:from>
      <xdr:col>28</xdr:col>
      <xdr:colOff>2</xdr:colOff>
      <xdr:row>9</xdr:row>
      <xdr:rowOff>84666</xdr:rowOff>
    </xdr:from>
    <xdr:to>
      <xdr:col>35</xdr:col>
      <xdr:colOff>222250</xdr:colOff>
      <xdr:row>17</xdr:row>
      <xdr:rowOff>185208</xdr:rowOff>
    </xdr:to>
    <xdr:pic>
      <xdr:nvPicPr>
        <xdr:cNvPr id="32" name="Picture 31">
          <a:extLst>
            <a:ext uri="{FF2B5EF4-FFF2-40B4-BE49-F238E27FC236}">
              <a16:creationId xmlns:a16="http://schemas.microsoft.com/office/drawing/2014/main" id="{F874B90E-86FF-BE11-EE6E-DC52CFE3F03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4710835" y="2137833"/>
          <a:ext cx="3926415" cy="1963208"/>
        </a:xfrm>
        <a:prstGeom prst="rect">
          <a:avLst/>
        </a:prstGeom>
      </xdr:spPr>
    </xdr:pic>
    <xdr:clientData/>
  </xdr:twoCellAnchor>
  <xdr:twoCellAnchor editAs="oneCell">
    <xdr:from>
      <xdr:col>32</xdr:col>
      <xdr:colOff>243417</xdr:colOff>
      <xdr:row>31</xdr:row>
      <xdr:rowOff>9881</xdr:rowOff>
    </xdr:from>
    <xdr:to>
      <xdr:col>37</xdr:col>
      <xdr:colOff>249601</xdr:colOff>
      <xdr:row>37</xdr:row>
      <xdr:rowOff>42333</xdr:rowOff>
    </xdr:to>
    <xdr:pic>
      <xdr:nvPicPr>
        <xdr:cNvPr id="34" name="Picture 33">
          <a:extLst>
            <a:ext uri="{FF2B5EF4-FFF2-40B4-BE49-F238E27FC236}">
              <a16:creationId xmlns:a16="http://schemas.microsoft.com/office/drawing/2014/main" id="{1BA9E3FD-D979-E896-50B0-04A2BA08A82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9757"/>
        <a:stretch/>
      </xdr:blipFill>
      <xdr:spPr>
        <a:xfrm>
          <a:off x="17070917" y="7143048"/>
          <a:ext cx="2652017" cy="1429452"/>
        </a:xfrm>
        <a:prstGeom prst="rect">
          <a:avLst/>
        </a:prstGeom>
      </xdr:spPr>
    </xdr:pic>
    <xdr:clientData/>
  </xdr:twoCellAnchor>
  <xdr:twoCellAnchor>
    <xdr:from>
      <xdr:col>2</xdr:col>
      <xdr:colOff>74083</xdr:colOff>
      <xdr:row>35</xdr:row>
      <xdr:rowOff>74084</xdr:rowOff>
    </xdr:from>
    <xdr:to>
      <xdr:col>31</xdr:col>
      <xdr:colOff>508000</xdr:colOff>
      <xdr:row>38</xdr:row>
      <xdr:rowOff>21168</xdr:rowOff>
    </xdr:to>
    <xdr:sp macro="" textlink="">
      <xdr:nvSpPr>
        <xdr:cNvPr id="35" name="TextBox 34">
          <a:extLst>
            <a:ext uri="{FF2B5EF4-FFF2-40B4-BE49-F238E27FC236}">
              <a16:creationId xmlns:a16="http://schemas.microsoft.com/office/drawing/2014/main" id="{CE5963EA-FD1B-6B17-3DB0-F0CE9EABFFAE}"/>
            </a:ext>
          </a:extLst>
        </xdr:cNvPr>
        <xdr:cNvSpPr txBox="1"/>
      </xdr:nvSpPr>
      <xdr:spPr>
        <a:xfrm>
          <a:off x="264583" y="8117417"/>
          <a:ext cx="16065500" cy="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latin typeface="Arial" panose="020B0604020202020204" pitchFamily="34" charset="0"/>
              <a:cs typeface="Arial" panose="020B0604020202020204" pitchFamily="34" charset="0"/>
            </a:rPr>
            <a:t>Instructions:</a:t>
          </a:r>
        </a:p>
        <a:p>
          <a:r>
            <a:rPr lang="en-GB" sz="1200" i="1">
              <a:latin typeface="Arial" panose="020B0604020202020204" pitchFamily="34" charset="0"/>
              <a:cs typeface="Arial" panose="020B0604020202020204" pitchFamily="34" charset="0"/>
            </a:rPr>
            <a:t>Type in the approximate required</a:t>
          </a:r>
          <a:r>
            <a:rPr lang="en-GB" sz="1200" i="1" baseline="0">
              <a:latin typeface="Arial" panose="020B0604020202020204" pitchFamily="34" charset="0"/>
              <a:cs typeface="Arial" panose="020B0604020202020204" pitchFamily="34" charset="0"/>
            </a:rPr>
            <a:t> finished sizes into the highlighted cells.The calculator will then determine the closest size using full and half brick sizes with a 10mm mortar gap and indicate how many bricks. the calculator also indicates the required hup! external base size to achieve the required external brick finish size based on brick mesh. </a:t>
          </a:r>
          <a:r>
            <a:rPr lang="en-GB" sz="1200" b="1" i="1" baseline="0">
              <a:latin typeface="Arial" panose="020B0604020202020204" pitchFamily="34" charset="0"/>
              <a:cs typeface="Arial" panose="020B0604020202020204" pitchFamily="34" charset="0"/>
            </a:rPr>
            <a:t>*If wishing to align the external finish with an existing house corner, this value indicates the offset of the base.</a:t>
          </a:r>
          <a:endParaRPr lang="en-GB" sz="1200" b="1" i="1">
            <a:latin typeface="Arial" panose="020B0604020202020204" pitchFamily="34" charset="0"/>
            <a:cs typeface="Arial" panose="020B0604020202020204" pitchFamily="34" charset="0"/>
          </a:endParaRPr>
        </a:p>
      </xdr:txBody>
    </xdr:sp>
    <xdr:clientData/>
  </xdr:twoCellAnchor>
  <xdr:twoCellAnchor editAs="oneCell">
    <xdr:from>
      <xdr:col>13</xdr:col>
      <xdr:colOff>370417</xdr:colOff>
      <xdr:row>10</xdr:row>
      <xdr:rowOff>74083</xdr:rowOff>
    </xdr:from>
    <xdr:to>
      <xdr:col>19</xdr:col>
      <xdr:colOff>355434</xdr:colOff>
      <xdr:row>17</xdr:row>
      <xdr:rowOff>28250</xdr:rowOff>
    </xdr:to>
    <xdr:pic>
      <xdr:nvPicPr>
        <xdr:cNvPr id="2" name="Picture 1">
          <a:extLst>
            <a:ext uri="{FF2B5EF4-FFF2-40B4-BE49-F238E27FC236}">
              <a16:creationId xmlns:a16="http://schemas.microsoft.com/office/drawing/2014/main" id="{C18B2E8C-E17B-4F7E-A0F2-6D9549FC168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36417" y="2360083"/>
          <a:ext cx="2652017" cy="158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218017</xdr:colOff>
      <xdr:row>1</xdr:row>
      <xdr:rowOff>63501</xdr:rowOff>
    </xdr:from>
    <xdr:to>
      <xdr:col>29</xdr:col>
      <xdr:colOff>380999</xdr:colOff>
      <xdr:row>38</xdr:row>
      <xdr:rowOff>83609</xdr:rowOff>
    </xdr:to>
    <xdr:grpSp>
      <xdr:nvGrpSpPr>
        <xdr:cNvPr id="31" name="Group 30">
          <a:extLst>
            <a:ext uri="{FF2B5EF4-FFF2-40B4-BE49-F238E27FC236}">
              <a16:creationId xmlns:a16="http://schemas.microsoft.com/office/drawing/2014/main" id="{BC3771AE-67F6-C716-AC17-B5DF8DF7D25F}"/>
            </a:ext>
          </a:extLst>
        </xdr:cNvPr>
        <xdr:cNvGrpSpPr/>
      </xdr:nvGrpSpPr>
      <xdr:grpSpPr>
        <a:xfrm>
          <a:off x="4472517" y="127001"/>
          <a:ext cx="10979149" cy="8349191"/>
          <a:chOff x="2969684" y="0"/>
          <a:chExt cx="10979149" cy="8402108"/>
        </a:xfrm>
      </xdr:grpSpPr>
      <xdr:pic>
        <xdr:nvPicPr>
          <xdr:cNvPr id="2" name="Picture 1">
            <a:extLst>
              <a:ext uri="{FF2B5EF4-FFF2-40B4-BE49-F238E27FC236}">
                <a16:creationId xmlns:a16="http://schemas.microsoft.com/office/drawing/2014/main" id="{65E29A50-056B-4FB0-B366-D2386F55F4E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2612" t="20586" r="16187" b="18726"/>
          <a:stretch/>
        </xdr:blipFill>
        <xdr:spPr>
          <a:xfrm>
            <a:off x="2990284" y="0"/>
            <a:ext cx="10958549" cy="8402108"/>
          </a:xfrm>
          <a:prstGeom prst="rect">
            <a:avLst/>
          </a:prstGeom>
        </xdr:spPr>
      </xdr:pic>
      <xdr:sp macro="" textlink="">
        <xdr:nvSpPr>
          <xdr:cNvPr id="4" name="TextBox 3">
            <a:extLst>
              <a:ext uri="{FF2B5EF4-FFF2-40B4-BE49-F238E27FC236}">
                <a16:creationId xmlns:a16="http://schemas.microsoft.com/office/drawing/2014/main" id="{8232E49C-1344-494B-B0BA-8335D95A9E84}"/>
              </a:ext>
            </a:extLst>
          </xdr:cNvPr>
          <xdr:cNvSpPr txBox="1"/>
        </xdr:nvSpPr>
        <xdr:spPr>
          <a:xfrm rot="16200000">
            <a:off x="2566226" y="3516156"/>
            <a:ext cx="1068055"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
        <xdr:nvSpPr>
          <xdr:cNvPr id="5" name="TextBox 4">
            <a:extLst>
              <a:ext uri="{FF2B5EF4-FFF2-40B4-BE49-F238E27FC236}">
                <a16:creationId xmlns:a16="http://schemas.microsoft.com/office/drawing/2014/main" id="{3024AEC3-5307-4F91-8C16-3104B66CFCBA}"/>
              </a:ext>
            </a:extLst>
          </xdr:cNvPr>
          <xdr:cNvSpPr txBox="1"/>
        </xdr:nvSpPr>
        <xdr:spPr>
          <a:xfrm rot="16200000">
            <a:off x="3278753" y="3640585"/>
            <a:ext cx="1421623"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6" name="TextBox 5">
            <a:extLst>
              <a:ext uri="{FF2B5EF4-FFF2-40B4-BE49-F238E27FC236}">
                <a16:creationId xmlns:a16="http://schemas.microsoft.com/office/drawing/2014/main" id="{05382EC4-5F95-4CDC-99DE-D151880AC990}"/>
              </a:ext>
            </a:extLst>
          </xdr:cNvPr>
          <xdr:cNvSpPr txBox="1"/>
        </xdr:nvSpPr>
        <xdr:spPr>
          <a:xfrm>
            <a:off x="5492750" y="7027621"/>
            <a:ext cx="1354348"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7" name="TextBox 6">
            <a:extLst>
              <a:ext uri="{FF2B5EF4-FFF2-40B4-BE49-F238E27FC236}">
                <a16:creationId xmlns:a16="http://schemas.microsoft.com/office/drawing/2014/main" id="{E2CB5113-9B9A-489E-8BDA-B1EAD1153F62}"/>
              </a:ext>
            </a:extLst>
          </xdr:cNvPr>
          <xdr:cNvSpPr txBox="1"/>
        </xdr:nvSpPr>
        <xdr:spPr>
          <a:xfrm>
            <a:off x="5799667" y="7833183"/>
            <a:ext cx="1227597"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
        <xdr:nvSpPr>
          <xdr:cNvPr id="9" name="TextBox 8">
            <a:extLst>
              <a:ext uri="{FF2B5EF4-FFF2-40B4-BE49-F238E27FC236}">
                <a16:creationId xmlns:a16="http://schemas.microsoft.com/office/drawing/2014/main" id="{A3431F4C-A6D5-4531-9240-74E056DD297E}"/>
              </a:ext>
            </a:extLst>
          </xdr:cNvPr>
          <xdr:cNvSpPr txBox="1"/>
        </xdr:nvSpPr>
        <xdr:spPr>
          <a:xfrm rot="16200000">
            <a:off x="7046246" y="5107846"/>
            <a:ext cx="1375537"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10" name="TextBox 9">
            <a:extLst>
              <a:ext uri="{FF2B5EF4-FFF2-40B4-BE49-F238E27FC236}">
                <a16:creationId xmlns:a16="http://schemas.microsoft.com/office/drawing/2014/main" id="{EEB0045D-75AE-4E37-9ACE-BDCB5DCF0030}"/>
              </a:ext>
            </a:extLst>
          </xdr:cNvPr>
          <xdr:cNvSpPr txBox="1"/>
        </xdr:nvSpPr>
        <xdr:spPr>
          <a:xfrm rot="16200000">
            <a:off x="6489277" y="4926559"/>
            <a:ext cx="1375537"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Brick </a:t>
            </a:r>
            <a:r>
              <a:rPr lang="en-GB" sz="1200">
                <a:latin typeface="Arial" panose="020B0604020202020204" pitchFamily="34" charset="0"/>
                <a:cs typeface="Arial" panose="020B0604020202020204" pitchFamily="34" charset="0"/>
              </a:rPr>
              <a:t>Size</a:t>
            </a:r>
          </a:p>
        </xdr:txBody>
      </xdr:sp>
      <xdr:sp macro="" textlink="">
        <xdr:nvSpPr>
          <xdr:cNvPr id="11" name="TextBox 10">
            <a:extLst>
              <a:ext uri="{FF2B5EF4-FFF2-40B4-BE49-F238E27FC236}">
                <a16:creationId xmlns:a16="http://schemas.microsoft.com/office/drawing/2014/main" id="{561F47DC-7522-3172-A872-853FED8F3601}"/>
              </a:ext>
            </a:extLst>
          </xdr:cNvPr>
          <xdr:cNvSpPr txBox="1"/>
        </xdr:nvSpPr>
        <xdr:spPr>
          <a:xfrm>
            <a:off x="9080501" y="4851649"/>
            <a:ext cx="1080400"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
        <xdr:nvSpPr>
          <xdr:cNvPr id="12" name="TextBox 11">
            <a:extLst>
              <a:ext uri="{FF2B5EF4-FFF2-40B4-BE49-F238E27FC236}">
                <a16:creationId xmlns:a16="http://schemas.microsoft.com/office/drawing/2014/main" id="{0ACDA8B9-C63B-C350-01FC-320B35A0A9C5}"/>
              </a:ext>
            </a:extLst>
          </xdr:cNvPr>
          <xdr:cNvSpPr txBox="1"/>
        </xdr:nvSpPr>
        <xdr:spPr>
          <a:xfrm>
            <a:off x="8858249" y="4013732"/>
            <a:ext cx="1374875"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13" name="TextBox 12">
            <a:extLst>
              <a:ext uri="{FF2B5EF4-FFF2-40B4-BE49-F238E27FC236}">
                <a16:creationId xmlns:a16="http://schemas.microsoft.com/office/drawing/2014/main" id="{BB6FB9C6-2D4B-EFC2-F321-A2C802B690C4}"/>
              </a:ext>
            </a:extLst>
          </xdr:cNvPr>
          <xdr:cNvSpPr txBox="1"/>
        </xdr:nvSpPr>
        <xdr:spPr>
          <a:xfrm rot="16200000">
            <a:off x="12872340" y="2367858"/>
            <a:ext cx="1098341"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
        <xdr:nvSpPr>
          <xdr:cNvPr id="14" name="TextBox 13">
            <a:extLst>
              <a:ext uri="{FF2B5EF4-FFF2-40B4-BE49-F238E27FC236}">
                <a16:creationId xmlns:a16="http://schemas.microsoft.com/office/drawing/2014/main" id="{9470FA73-33E8-E642-CB24-38051C038161}"/>
              </a:ext>
            </a:extLst>
          </xdr:cNvPr>
          <xdr:cNvSpPr txBox="1"/>
        </xdr:nvSpPr>
        <xdr:spPr>
          <a:xfrm rot="16200000">
            <a:off x="12076059" y="2354894"/>
            <a:ext cx="1378910"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8">
        <xdr:nvSpPr>
          <xdr:cNvPr id="15" name="TextBox 14">
            <a:extLst>
              <a:ext uri="{FF2B5EF4-FFF2-40B4-BE49-F238E27FC236}">
                <a16:creationId xmlns:a16="http://schemas.microsoft.com/office/drawing/2014/main" id="{902B1C5E-0A2E-48CA-BDCF-A5CE35E235AD}"/>
              </a:ext>
            </a:extLst>
          </xdr:cNvPr>
          <xdr:cNvSpPr txBox="1"/>
        </xdr:nvSpPr>
        <xdr:spPr>
          <a:xfrm rot="16200000">
            <a:off x="3507934" y="2406062"/>
            <a:ext cx="959048"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4C852ED-279A-4295-A1C0-4CD95306B9A8}" type="TxLink">
              <a:rPr lang="en-US" sz="1200" b="1" i="0" u="none" strike="noStrike">
                <a:solidFill>
                  <a:srgbClr val="000000"/>
                </a:solidFill>
                <a:latin typeface="Arial"/>
                <a:cs typeface="Arial"/>
              </a:rPr>
              <a:pPr/>
              <a:t>4002</a:t>
            </a:fld>
            <a:endParaRPr lang="en-GB" sz="1200">
              <a:latin typeface="Arial" panose="020B0604020202020204" pitchFamily="34" charset="0"/>
              <a:cs typeface="Arial" panose="020B0604020202020204" pitchFamily="34" charset="0"/>
            </a:endParaRPr>
          </a:p>
        </xdr:txBody>
      </xdr:sp>
      <xdr:sp macro="" textlink="$F$7">
        <xdr:nvSpPr>
          <xdr:cNvPr id="16" name="TextBox 15">
            <a:extLst>
              <a:ext uri="{FF2B5EF4-FFF2-40B4-BE49-F238E27FC236}">
                <a16:creationId xmlns:a16="http://schemas.microsoft.com/office/drawing/2014/main" id="{4BC92D54-F86F-B478-1F51-46D43E2CCE97}"/>
              </a:ext>
            </a:extLst>
          </xdr:cNvPr>
          <xdr:cNvSpPr txBox="1"/>
        </xdr:nvSpPr>
        <xdr:spPr>
          <a:xfrm rot="16200000">
            <a:off x="2580536" y="2401694"/>
            <a:ext cx="1052046"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75AC7B-9F53-42F5-8ED7-ACA89DD67005}" type="TxLink">
              <a:rPr lang="en-US" sz="1200" b="0" i="0" u="none" strike="noStrike">
                <a:solidFill>
                  <a:srgbClr val="000000"/>
                </a:solidFill>
                <a:latin typeface="Arial" panose="020B0604020202020204" pitchFamily="34" charset="0"/>
                <a:cs typeface="Arial" panose="020B0604020202020204" pitchFamily="34" charset="0"/>
              </a:rPr>
              <a:pPr/>
              <a:t>4050</a:t>
            </a:fld>
            <a:endParaRPr lang="en-GB" sz="1200">
              <a:latin typeface="Arial" panose="020B0604020202020204" pitchFamily="34" charset="0"/>
              <a:cs typeface="Arial" panose="020B0604020202020204" pitchFamily="34" charset="0"/>
            </a:endParaRPr>
          </a:p>
        </xdr:txBody>
      </xdr:sp>
      <xdr:sp macro="" textlink="$F$15">
        <xdr:nvSpPr>
          <xdr:cNvPr id="17" name="TextBox 16">
            <a:extLst>
              <a:ext uri="{FF2B5EF4-FFF2-40B4-BE49-F238E27FC236}">
                <a16:creationId xmlns:a16="http://schemas.microsoft.com/office/drawing/2014/main" id="{F5549880-044E-4457-F512-FFD0F504C4FF}"/>
              </a:ext>
            </a:extLst>
          </xdr:cNvPr>
          <xdr:cNvSpPr txBox="1"/>
        </xdr:nvSpPr>
        <xdr:spPr>
          <a:xfrm rot="16200000">
            <a:off x="6701285" y="3966877"/>
            <a:ext cx="947310"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B61A58-9D43-4D72-81AC-30549B0BCAD4}" type="TxLink">
              <a:rPr lang="en-US" sz="1200" b="0" i="0" u="none" strike="noStrike">
                <a:solidFill>
                  <a:srgbClr val="000000"/>
                </a:solidFill>
                <a:latin typeface="Arial" panose="020B0604020202020204" pitchFamily="34" charset="0"/>
                <a:cs typeface="Arial" panose="020B0604020202020204" pitchFamily="34" charset="0"/>
              </a:rPr>
              <a:pPr/>
              <a:t>2025</a:t>
            </a:fld>
            <a:endParaRPr lang="en-GB" sz="1200">
              <a:latin typeface="Arial" panose="020B0604020202020204" pitchFamily="34" charset="0"/>
              <a:cs typeface="Arial" panose="020B0604020202020204" pitchFamily="34" charset="0"/>
            </a:endParaRPr>
          </a:p>
        </xdr:txBody>
      </xdr:sp>
      <xdr:sp macro="" textlink="$F$16">
        <xdr:nvSpPr>
          <xdr:cNvPr id="18" name="TextBox 17">
            <a:extLst>
              <a:ext uri="{FF2B5EF4-FFF2-40B4-BE49-F238E27FC236}">
                <a16:creationId xmlns:a16="http://schemas.microsoft.com/office/drawing/2014/main" id="{132DC996-089C-722E-23A8-0E4ED56C83CA}"/>
              </a:ext>
            </a:extLst>
          </xdr:cNvPr>
          <xdr:cNvSpPr txBox="1"/>
        </xdr:nvSpPr>
        <xdr:spPr>
          <a:xfrm rot="16200000">
            <a:off x="7216864" y="3884426"/>
            <a:ext cx="1046913"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3AFB69-EA52-4EEC-A616-E6DB98960623}" type="TxLink">
              <a:rPr lang="en-US" sz="1200" b="1" i="0" u="none" strike="noStrike">
                <a:solidFill>
                  <a:srgbClr val="000000"/>
                </a:solidFill>
                <a:latin typeface="Arial"/>
                <a:cs typeface="Arial"/>
              </a:rPr>
              <a:pPr/>
              <a:t>2025</a:t>
            </a:fld>
            <a:endParaRPr lang="en-GB" sz="1200">
              <a:latin typeface="Arial" panose="020B0604020202020204" pitchFamily="34" charset="0"/>
              <a:cs typeface="Arial" panose="020B0604020202020204" pitchFamily="34" charset="0"/>
            </a:endParaRPr>
          </a:p>
        </xdr:txBody>
      </xdr:sp>
      <xdr:sp macro="" textlink="$F$12">
        <xdr:nvSpPr>
          <xdr:cNvPr id="19" name="TextBox 18">
            <a:extLst>
              <a:ext uri="{FF2B5EF4-FFF2-40B4-BE49-F238E27FC236}">
                <a16:creationId xmlns:a16="http://schemas.microsoft.com/office/drawing/2014/main" id="{0AE39DBB-9EDA-A5D4-1AB7-1F16AAC4B063}"/>
              </a:ext>
            </a:extLst>
          </xdr:cNvPr>
          <xdr:cNvSpPr txBox="1"/>
        </xdr:nvSpPr>
        <xdr:spPr>
          <a:xfrm>
            <a:off x="6949524" y="7034466"/>
            <a:ext cx="829226"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DD9C2D0-7719-450A-8E1D-C165012A0C5D}" type="TxLink">
              <a:rPr lang="en-US" sz="1200" b="1" i="0" u="none" strike="noStrike">
                <a:solidFill>
                  <a:srgbClr val="000000"/>
                </a:solidFill>
                <a:latin typeface="Arial"/>
                <a:cs typeface="Arial"/>
              </a:rPr>
              <a:pPr/>
              <a:t>2932</a:t>
            </a:fld>
            <a:endParaRPr lang="en-GB" sz="1200">
              <a:latin typeface="Arial" panose="020B0604020202020204" pitchFamily="34" charset="0"/>
              <a:cs typeface="Arial" panose="020B0604020202020204" pitchFamily="34" charset="0"/>
            </a:endParaRPr>
          </a:p>
        </xdr:txBody>
      </xdr:sp>
      <xdr:sp macro="" textlink="$F$11">
        <xdr:nvSpPr>
          <xdr:cNvPr id="20" name="TextBox 19">
            <a:extLst>
              <a:ext uri="{FF2B5EF4-FFF2-40B4-BE49-F238E27FC236}">
                <a16:creationId xmlns:a16="http://schemas.microsoft.com/office/drawing/2014/main" id="{3A4A1ADA-F250-2DB2-C644-081CD88A07CE}"/>
              </a:ext>
            </a:extLst>
          </xdr:cNvPr>
          <xdr:cNvSpPr txBox="1"/>
        </xdr:nvSpPr>
        <xdr:spPr>
          <a:xfrm>
            <a:off x="6943569" y="7850910"/>
            <a:ext cx="888098"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E13E5B7-BB3A-489D-AB88-E7D27EBD2E42}" type="TxLink">
              <a:rPr lang="en-US" sz="1200" b="0" i="0" u="none" strike="noStrike">
                <a:solidFill>
                  <a:srgbClr val="000000"/>
                </a:solidFill>
                <a:latin typeface="Arial" panose="020B0604020202020204" pitchFamily="34" charset="0"/>
                <a:cs typeface="Arial" panose="020B0604020202020204" pitchFamily="34" charset="0"/>
              </a:rPr>
              <a:pPr/>
              <a:t>3028</a:t>
            </a:fld>
            <a:endParaRPr lang="en-GB" sz="1200">
              <a:latin typeface="Arial" panose="020B0604020202020204" pitchFamily="34" charset="0"/>
              <a:cs typeface="Arial" panose="020B0604020202020204" pitchFamily="34" charset="0"/>
            </a:endParaRPr>
          </a:p>
        </xdr:txBody>
      </xdr:sp>
      <xdr:sp macro="" textlink="$F$20">
        <xdr:nvSpPr>
          <xdr:cNvPr id="21" name="TextBox 20">
            <a:extLst>
              <a:ext uri="{FF2B5EF4-FFF2-40B4-BE49-F238E27FC236}">
                <a16:creationId xmlns:a16="http://schemas.microsoft.com/office/drawing/2014/main" id="{906A7710-6635-737F-8BE8-0414244B9803}"/>
              </a:ext>
            </a:extLst>
          </xdr:cNvPr>
          <xdr:cNvSpPr txBox="1"/>
        </xdr:nvSpPr>
        <xdr:spPr>
          <a:xfrm>
            <a:off x="10286979" y="4009692"/>
            <a:ext cx="836105"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6D3C60-1AA2-44F5-A854-35E048B0EFB0}" type="TxLink">
              <a:rPr lang="en-US" sz="1200" b="1" i="0" u="none" strike="noStrike">
                <a:solidFill>
                  <a:srgbClr val="000000"/>
                </a:solidFill>
                <a:latin typeface="Arial"/>
                <a:cs typeface="Arial"/>
              </a:rPr>
              <a:pPr/>
              <a:t>3038</a:t>
            </a:fld>
            <a:endParaRPr lang="en-GB" sz="1200">
              <a:latin typeface="Arial" panose="020B0604020202020204" pitchFamily="34" charset="0"/>
              <a:cs typeface="Arial" panose="020B0604020202020204" pitchFamily="34" charset="0"/>
            </a:endParaRPr>
          </a:p>
        </xdr:txBody>
      </xdr:sp>
      <xdr:sp macro="" textlink="$F$19">
        <xdr:nvSpPr>
          <xdr:cNvPr id="22" name="TextBox 21">
            <a:extLst>
              <a:ext uri="{FF2B5EF4-FFF2-40B4-BE49-F238E27FC236}">
                <a16:creationId xmlns:a16="http://schemas.microsoft.com/office/drawing/2014/main" id="{2A4BF268-9327-05CD-D751-0E7B5F8739A2}"/>
              </a:ext>
            </a:extLst>
          </xdr:cNvPr>
          <xdr:cNvSpPr txBox="1"/>
        </xdr:nvSpPr>
        <xdr:spPr>
          <a:xfrm>
            <a:off x="10238410" y="4869377"/>
            <a:ext cx="842341"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71DB05B-9691-4EA3-A3FA-E9F19E1BA576}" type="TxLink">
              <a:rPr lang="en-US" sz="1200" b="0" i="0" u="none" strike="noStrike">
                <a:solidFill>
                  <a:srgbClr val="000000"/>
                </a:solidFill>
                <a:latin typeface="Arial" panose="020B0604020202020204" pitchFamily="34" charset="0"/>
                <a:cs typeface="Arial" panose="020B0604020202020204" pitchFamily="34" charset="0"/>
              </a:rPr>
              <a:pPr/>
              <a:t>3038</a:t>
            </a:fld>
            <a:endParaRPr lang="en-GB" sz="1200">
              <a:latin typeface="Arial" panose="020B0604020202020204" pitchFamily="34" charset="0"/>
              <a:cs typeface="Arial" panose="020B0604020202020204" pitchFamily="34" charset="0"/>
            </a:endParaRPr>
          </a:p>
        </xdr:txBody>
      </xdr:sp>
      <xdr:sp macro="" textlink="$F$24">
        <xdr:nvSpPr>
          <xdr:cNvPr id="23" name="TextBox 22">
            <a:extLst>
              <a:ext uri="{FF2B5EF4-FFF2-40B4-BE49-F238E27FC236}">
                <a16:creationId xmlns:a16="http://schemas.microsoft.com/office/drawing/2014/main" id="{63029735-7CFE-AF30-A226-FCBFE5F18EB6}"/>
              </a:ext>
            </a:extLst>
          </xdr:cNvPr>
          <xdr:cNvSpPr txBox="1"/>
        </xdr:nvSpPr>
        <xdr:spPr>
          <a:xfrm rot="16200000">
            <a:off x="12293553" y="1133061"/>
            <a:ext cx="977696"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12269CA-FBA9-45A8-90E1-3B08D20840CF}" type="TxLink">
              <a:rPr lang="en-US" sz="1200" b="1" i="0" u="none" strike="noStrike">
                <a:solidFill>
                  <a:srgbClr val="000000"/>
                </a:solidFill>
                <a:latin typeface="Arial"/>
                <a:cs typeface="Arial"/>
              </a:rPr>
              <a:pPr/>
              <a:t>1977</a:t>
            </a:fld>
            <a:endParaRPr lang="en-GB" sz="1200">
              <a:latin typeface="Arial" panose="020B0604020202020204" pitchFamily="34" charset="0"/>
              <a:cs typeface="Arial" panose="020B0604020202020204" pitchFamily="34" charset="0"/>
            </a:endParaRPr>
          </a:p>
        </xdr:txBody>
      </xdr:sp>
      <xdr:sp macro="" textlink="$F$23">
        <xdr:nvSpPr>
          <xdr:cNvPr id="24" name="TextBox 23">
            <a:extLst>
              <a:ext uri="{FF2B5EF4-FFF2-40B4-BE49-F238E27FC236}">
                <a16:creationId xmlns:a16="http://schemas.microsoft.com/office/drawing/2014/main" id="{8EE1A055-020C-BDA0-44CF-E15F8769CC49}"/>
              </a:ext>
            </a:extLst>
          </xdr:cNvPr>
          <xdr:cNvSpPr txBox="1"/>
        </xdr:nvSpPr>
        <xdr:spPr>
          <a:xfrm rot="16200000">
            <a:off x="12896617" y="1308158"/>
            <a:ext cx="1062403"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2CFE0C9-3A7D-4D89-804D-53A31E8705C5}" type="TxLink">
              <a:rPr lang="en-US" sz="1200" b="0" i="0" u="none" strike="noStrike">
                <a:solidFill>
                  <a:srgbClr val="000000"/>
                </a:solidFill>
                <a:latin typeface="Arial" panose="020B0604020202020204" pitchFamily="34" charset="0"/>
                <a:cs typeface="Arial" panose="020B0604020202020204" pitchFamily="34" charset="0"/>
              </a:rPr>
              <a:pPr/>
              <a:t>2025</a:t>
            </a:fld>
            <a:endParaRPr lang="en-GB" sz="1200">
              <a:latin typeface="Arial" panose="020B0604020202020204" pitchFamily="34" charset="0"/>
              <a:cs typeface="Arial" panose="020B0604020202020204" pitchFamily="34" charset="0"/>
            </a:endParaRPr>
          </a:p>
        </xdr:txBody>
      </xdr:sp>
      <xdr:sp macro="" textlink="">
        <xdr:nvSpPr>
          <xdr:cNvPr id="26" name="TextBox 25">
            <a:extLst>
              <a:ext uri="{FF2B5EF4-FFF2-40B4-BE49-F238E27FC236}">
                <a16:creationId xmlns:a16="http://schemas.microsoft.com/office/drawing/2014/main" id="{A67672AF-CF11-4101-AD68-848AEEB6D5AE}"/>
              </a:ext>
            </a:extLst>
          </xdr:cNvPr>
          <xdr:cNvSpPr txBox="1"/>
        </xdr:nvSpPr>
        <xdr:spPr>
          <a:xfrm>
            <a:off x="4346788" y="2940983"/>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A</a:t>
            </a:r>
          </a:p>
        </xdr:txBody>
      </xdr:sp>
      <xdr:sp macro="" textlink="">
        <xdr:nvSpPr>
          <xdr:cNvPr id="27" name="TextBox 26">
            <a:extLst>
              <a:ext uri="{FF2B5EF4-FFF2-40B4-BE49-F238E27FC236}">
                <a16:creationId xmlns:a16="http://schemas.microsoft.com/office/drawing/2014/main" id="{F6E1D048-E7D2-4683-AF13-CAA06F5BF204}"/>
              </a:ext>
            </a:extLst>
          </xdr:cNvPr>
          <xdr:cNvSpPr txBox="1"/>
        </xdr:nvSpPr>
        <xdr:spPr>
          <a:xfrm>
            <a:off x="6563311" y="6320094"/>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B</a:t>
            </a:r>
          </a:p>
        </xdr:txBody>
      </xdr:sp>
      <xdr:sp macro="" textlink="">
        <xdr:nvSpPr>
          <xdr:cNvPr id="28" name="TextBox 27">
            <a:extLst>
              <a:ext uri="{FF2B5EF4-FFF2-40B4-BE49-F238E27FC236}">
                <a16:creationId xmlns:a16="http://schemas.microsoft.com/office/drawing/2014/main" id="{FC782E08-5F22-444A-AEDF-FB21B2A214A6}"/>
              </a:ext>
            </a:extLst>
          </xdr:cNvPr>
          <xdr:cNvSpPr txBox="1"/>
        </xdr:nvSpPr>
        <xdr:spPr>
          <a:xfrm>
            <a:off x="7863879" y="4385290"/>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C</a:t>
            </a:r>
          </a:p>
        </xdr:txBody>
      </xdr:sp>
      <xdr:sp macro="" textlink="">
        <xdr:nvSpPr>
          <xdr:cNvPr id="29" name="TextBox 28">
            <a:extLst>
              <a:ext uri="{FF2B5EF4-FFF2-40B4-BE49-F238E27FC236}">
                <a16:creationId xmlns:a16="http://schemas.microsoft.com/office/drawing/2014/main" id="{6300BFBE-7CAD-4E46-994B-516AF67309D8}"/>
              </a:ext>
            </a:extLst>
          </xdr:cNvPr>
          <xdr:cNvSpPr txBox="1"/>
        </xdr:nvSpPr>
        <xdr:spPr>
          <a:xfrm>
            <a:off x="9782743" y="3460642"/>
            <a:ext cx="403692" cy="48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D</a:t>
            </a:r>
          </a:p>
        </xdr:txBody>
      </xdr:sp>
      <xdr:sp macro="" textlink="">
        <xdr:nvSpPr>
          <xdr:cNvPr id="30" name="TextBox 29">
            <a:extLst>
              <a:ext uri="{FF2B5EF4-FFF2-40B4-BE49-F238E27FC236}">
                <a16:creationId xmlns:a16="http://schemas.microsoft.com/office/drawing/2014/main" id="{0FC80554-CF5F-4C3A-8851-3C44B61044C3}"/>
              </a:ext>
            </a:extLst>
          </xdr:cNvPr>
          <xdr:cNvSpPr txBox="1"/>
        </xdr:nvSpPr>
        <xdr:spPr>
          <a:xfrm>
            <a:off x="12169924" y="1698991"/>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E</a:t>
            </a:r>
          </a:p>
        </xdr:txBody>
      </xdr:sp>
    </xdr:grpSp>
    <xdr:clientData/>
  </xdr:twoCellAnchor>
  <xdr:twoCellAnchor editAs="oneCell">
    <xdr:from>
      <xdr:col>24</xdr:col>
      <xdr:colOff>255324</xdr:colOff>
      <xdr:row>18</xdr:row>
      <xdr:rowOff>0</xdr:rowOff>
    </xdr:from>
    <xdr:to>
      <xdr:col>36</xdr:col>
      <xdr:colOff>385534</xdr:colOff>
      <xdr:row>34</xdr:row>
      <xdr:rowOff>74084</xdr:rowOff>
    </xdr:to>
    <xdr:pic>
      <xdr:nvPicPr>
        <xdr:cNvPr id="3" name="Picture 2">
          <a:extLst>
            <a:ext uri="{FF2B5EF4-FFF2-40B4-BE49-F238E27FC236}">
              <a16:creationId xmlns:a16="http://schemas.microsoft.com/office/drawing/2014/main" id="{52B2EF13-313C-4B6B-8CD2-F3E420696CA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680157" y="4138083"/>
          <a:ext cx="6480210" cy="3640668"/>
        </a:xfrm>
        <a:prstGeom prst="rect">
          <a:avLst/>
        </a:prstGeom>
      </xdr:spPr>
    </xdr:pic>
    <xdr:clientData/>
  </xdr:twoCellAnchor>
  <xdr:oneCellAnchor>
    <xdr:from>
      <xdr:col>30</xdr:col>
      <xdr:colOff>476251</xdr:colOff>
      <xdr:row>1</xdr:row>
      <xdr:rowOff>369816</xdr:rowOff>
    </xdr:from>
    <xdr:ext cx="2645833" cy="1847090"/>
    <xdr:pic>
      <xdr:nvPicPr>
        <xdr:cNvPr id="32" name="image4.jpeg">
          <a:extLst>
            <a:ext uri="{FF2B5EF4-FFF2-40B4-BE49-F238E27FC236}">
              <a16:creationId xmlns:a16="http://schemas.microsoft.com/office/drawing/2014/main" id="{C7464997-1761-4E53-8451-8CCBE7346978}"/>
            </a:ext>
          </a:extLst>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53956"/>
        <a:stretch/>
      </xdr:blipFill>
      <xdr:spPr>
        <a:xfrm>
          <a:off x="16076084" y="433316"/>
          <a:ext cx="2645833" cy="1847090"/>
        </a:xfrm>
        <a:prstGeom prst="rect">
          <a:avLst/>
        </a:prstGeom>
      </xdr:spPr>
    </xdr:pic>
    <xdr:clientData/>
  </xdr:oneCellAnchor>
  <xdr:twoCellAnchor editAs="oneCell">
    <xdr:from>
      <xdr:col>29</xdr:col>
      <xdr:colOff>455084</xdr:colOff>
      <xdr:row>9</xdr:row>
      <xdr:rowOff>169333</xdr:rowOff>
    </xdr:from>
    <xdr:to>
      <xdr:col>37</xdr:col>
      <xdr:colOff>137583</xdr:colOff>
      <xdr:row>18</xdr:row>
      <xdr:rowOff>31749</xdr:rowOff>
    </xdr:to>
    <xdr:pic>
      <xdr:nvPicPr>
        <xdr:cNvPr id="33" name="Picture 32">
          <a:extLst>
            <a:ext uri="{FF2B5EF4-FFF2-40B4-BE49-F238E27FC236}">
              <a16:creationId xmlns:a16="http://schemas.microsoft.com/office/drawing/2014/main" id="{CC9F858A-ECA1-49AC-809E-441FB33D98C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5525751" y="2211916"/>
          <a:ext cx="3915832" cy="1957916"/>
        </a:xfrm>
        <a:prstGeom prst="rect">
          <a:avLst/>
        </a:prstGeom>
      </xdr:spPr>
    </xdr:pic>
    <xdr:clientData/>
  </xdr:twoCellAnchor>
  <xdr:twoCellAnchor editAs="oneCell">
    <xdr:from>
      <xdr:col>32</xdr:col>
      <xdr:colOff>391585</xdr:colOff>
      <xdr:row>31</xdr:row>
      <xdr:rowOff>74083</xdr:rowOff>
    </xdr:from>
    <xdr:to>
      <xdr:col>37</xdr:col>
      <xdr:colOff>397769</xdr:colOff>
      <xdr:row>39</xdr:row>
      <xdr:rowOff>31750</xdr:rowOff>
    </xdr:to>
    <xdr:pic>
      <xdr:nvPicPr>
        <xdr:cNvPr id="35" name="Picture 34">
          <a:extLst>
            <a:ext uri="{FF2B5EF4-FFF2-40B4-BE49-F238E27FC236}">
              <a16:creationId xmlns:a16="http://schemas.microsoft.com/office/drawing/2014/main" id="{C7E17D5F-F795-4DBC-AD33-307E78F244C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6460"/>
        <a:stretch/>
      </xdr:blipFill>
      <xdr:spPr>
        <a:xfrm>
          <a:off x="17049752" y="7175500"/>
          <a:ext cx="2652017" cy="1481667"/>
        </a:xfrm>
        <a:prstGeom prst="rect">
          <a:avLst/>
        </a:prstGeom>
      </xdr:spPr>
    </xdr:pic>
    <xdr:clientData/>
  </xdr:twoCellAnchor>
  <xdr:twoCellAnchor>
    <xdr:from>
      <xdr:col>2</xdr:col>
      <xdr:colOff>10582</xdr:colOff>
      <xdr:row>37</xdr:row>
      <xdr:rowOff>52912</xdr:rowOff>
    </xdr:from>
    <xdr:to>
      <xdr:col>32</xdr:col>
      <xdr:colOff>359833</xdr:colOff>
      <xdr:row>40</xdr:row>
      <xdr:rowOff>10581</xdr:rowOff>
    </xdr:to>
    <xdr:sp macro="" textlink="">
      <xdr:nvSpPr>
        <xdr:cNvPr id="36" name="TextBox 35">
          <a:extLst>
            <a:ext uri="{FF2B5EF4-FFF2-40B4-BE49-F238E27FC236}">
              <a16:creationId xmlns:a16="http://schemas.microsoft.com/office/drawing/2014/main" id="{CF939400-D2B3-402F-AE9B-A029EB52BC69}"/>
            </a:ext>
          </a:extLst>
        </xdr:cNvPr>
        <xdr:cNvSpPr txBox="1"/>
      </xdr:nvSpPr>
      <xdr:spPr>
        <a:xfrm>
          <a:off x="201082" y="8202079"/>
          <a:ext cx="16816918" cy="656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latin typeface="Arial" panose="020B0604020202020204" pitchFamily="34" charset="0"/>
              <a:cs typeface="Arial" panose="020B0604020202020204" pitchFamily="34" charset="0"/>
            </a:rPr>
            <a:t>Instructions:</a:t>
          </a:r>
        </a:p>
        <a:p>
          <a:r>
            <a:rPr lang="en-GB" sz="1200" i="1">
              <a:latin typeface="Arial" panose="020B0604020202020204" pitchFamily="34" charset="0"/>
              <a:cs typeface="Arial" panose="020B0604020202020204" pitchFamily="34" charset="0"/>
            </a:rPr>
            <a:t>Type in the approximate required</a:t>
          </a:r>
          <a:r>
            <a:rPr lang="en-GB" sz="1200" i="1" baseline="0">
              <a:latin typeface="Arial" panose="020B0604020202020204" pitchFamily="34" charset="0"/>
              <a:cs typeface="Arial" panose="020B0604020202020204" pitchFamily="34" charset="0"/>
            </a:rPr>
            <a:t> finished sizes into the highlighted cells.The calculator will then determine the closest size using full and half brick sizes with a 10mm mortar gap and indicate how many bricks. the calculator also indicates the required hup! external base size to achieve the required external brick finish size based on brick mesh.  </a:t>
          </a:r>
          <a:r>
            <a:rPr lang="en-GB" sz="1200" b="1" i="1" baseline="0">
              <a:solidFill>
                <a:schemeClr val="dk1"/>
              </a:solidFill>
              <a:effectLst/>
              <a:latin typeface="Arial" panose="020B0604020202020204" pitchFamily="34" charset="0"/>
              <a:ea typeface="+mn-ea"/>
              <a:cs typeface="Arial" panose="020B0604020202020204" pitchFamily="34" charset="0"/>
            </a:rPr>
            <a:t>*If wishing to align the external finish with an existing house corner, this value indicates the offset of the base.</a:t>
          </a:r>
          <a:endParaRPr lang="en-GB" sz="1200" i="1">
            <a:latin typeface="Arial" panose="020B0604020202020204" pitchFamily="34" charset="0"/>
            <a:cs typeface="Arial" panose="020B0604020202020204" pitchFamily="34" charset="0"/>
          </a:endParaRPr>
        </a:p>
      </xdr:txBody>
    </xdr:sp>
    <xdr:clientData/>
  </xdr:twoCellAnchor>
  <xdr:twoCellAnchor editAs="oneCell">
    <xdr:from>
      <xdr:col>15</xdr:col>
      <xdr:colOff>328083</xdr:colOff>
      <xdr:row>5</xdr:row>
      <xdr:rowOff>158750</xdr:rowOff>
    </xdr:from>
    <xdr:to>
      <xdr:col>21</xdr:col>
      <xdr:colOff>313100</xdr:colOff>
      <xdr:row>12</xdr:row>
      <xdr:rowOff>112917</xdr:rowOff>
    </xdr:to>
    <xdr:pic>
      <xdr:nvPicPr>
        <xdr:cNvPr id="8" name="Picture 7">
          <a:extLst>
            <a:ext uri="{FF2B5EF4-FFF2-40B4-BE49-F238E27FC236}">
              <a16:creationId xmlns:a16="http://schemas.microsoft.com/office/drawing/2014/main" id="{C56B7C82-0332-4E47-8302-05A75041F3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83083" y="1270000"/>
          <a:ext cx="2652017" cy="158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328051</xdr:colOff>
      <xdr:row>1</xdr:row>
      <xdr:rowOff>359834</xdr:rowOff>
    </xdr:from>
    <xdr:to>
      <xdr:col>29</xdr:col>
      <xdr:colOff>156108</xdr:colOff>
      <xdr:row>40</xdr:row>
      <xdr:rowOff>10585</xdr:rowOff>
    </xdr:to>
    <xdr:grpSp>
      <xdr:nvGrpSpPr>
        <xdr:cNvPr id="4" name="Group 3">
          <a:extLst>
            <a:ext uri="{FF2B5EF4-FFF2-40B4-BE49-F238E27FC236}">
              <a16:creationId xmlns:a16="http://schemas.microsoft.com/office/drawing/2014/main" id="{0D26D16A-1376-039E-B454-326CE56BEDE2}"/>
            </a:ext>
          </a:extLst>
        </xdr:cNvPr>
        <xdr:cNvGrpSpPr/>
      </xdr:nvGrpSpPr>
      <xdr:grpSpPr>
        <a:xfrm>
          <a:off x="4794218" y="412751"/>
          <a:ext cx="10326723" cy="8434917"/>
          <a:chOff x="3069133" y="19795"/>
          <a:chExt cx="11733245" cy="8008389"/>
        </a:xfrm>
      </xdr:grpSpPr>
      <xdr:pic>
        <xdr:nvPicPr>
          <xdr:cNvPr id="3" name="Picture 2">
            <a:extLst>
              <a:ext uri="{FF2B5EF4-FFF2-40B4-BE49-F238E27FC236}">
                <a16:creationId xmlns:a16="http://schemas.microsoft.com/office/drawing/2014/main" id="{FE89F4A0-06CA-BC56-A9B6-4F375F91D96E}"/>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5311" t="22245" r="18044" b="20491"/>
          <a:stretch/>
        </xdr:blipFill>
        <xdr:spPr>
          <a:xfrm>
            <a:off x="3119177" y="19795"/>
            <a:ext cx="11683201" cy="8008389"/>
          </a:xfrm>
          <a:prstGeom prst="rect">
            <a:avLst/>
          </a:prstGeom>
        </xdr:spPr>
      </xdr:pic>
      <xdr:sp macro="" textlink="">
        <xdr:nvSpPr>
          <xdr:cNvPr id="8" name="TextBox 7">
            <a:extLst>
              <a:ext uri="{FF2B5EF4-FFF2-40B4-BE49-F238E27FC236}">
                <a16:creationId xmlns:a16="http://schemas.microsoft.com/office/drawing/2014/main" id="{BC4DEAFF-A40C-77A0-7E6B-6B5F46A82AA9}"/>
              </a:ext>
            </a:extLst>
          </xdr:cNvPr>
          <xdr:cNvSpPr txBox="1"/>
        </xdr:nvSpPr>
        <xdr:spPr>
          <a:xfrm>
            <a:off x="7732585" y="6594726"/>
            <a:ext cx="1601509"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20">
        <xdr:nvSpPr>
          <xdr:cNvPr id="9" name="TextBox 8">
            <a:extLst>
              <a:ext uri="{FF2B5EF4-FFF2-40B4-BE49-F238E27FC236}">
                <a16:creationId xmlns:a16="http://schemas.microsoft.com/office/drawing/2014/main" id="{6688A036-80F5-F081-B964-EE54191C46D2}"/>
              </a:ext>
            </a:extLst>
          </xdr:cNvPr>
          <xdr:cNvSpPr txBox="1"/>
        </xdr:nvSpPr>
        <xdr:spPr>
          <a:xfrm>
            <a:off x="9217326" y="6601409"/>
            <a:ext cx="953258" cy="29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1F080FB-AE99-460A-9D25-EF49F37D2FDC}" type="TxLink">
              <a:rPr lang="en-US" sz="1200" b="1" i="0" u="none" strike="noStrike">
                <a:solidFill>
                  <a:srgbClr val="000000"/>
                </a:solidFill>
                <a:latin typeface="Arial"/>
                <a:cs typeface="Arial"/>
              </a:rPr>
              <a:pPr/>
              <a:t>3382</a:t>
            </a:fld>
            <a:endParaRPr lang="en-GB" sz="1200">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39B43A08-9845-4CDE-9098-D4373A36A3E7}"/>
              </a:ext>
            </a:extLst>
          </xdr:cNvPr>
          <xdr:cNvSpPr txBox="1"/>
        </xdr:nvSpPr>
        <xdr:spPr>
          <a:xfrm>
            <a:off x="7969251" y="7439084"/>
            <a:ext cx="1184470"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19">
        <xdr:nvSpPr>
          <xdr:cNvPr id="11" name="TextBox 10">
            <a:extLst>
              <a:ext uri="{FF2B5EF4-FFF2-40B4-BE49-F238E27FC236}">
                <a16:creationId xmlns:a16="http://schemas.microsoft.com/office/drawing/2014/main" id="{A41AE948-6030-4E33-A69F-065FF951C6FC}"/>
              </a:ext>
            </a:extLst>
          </xdr:cNvPr>
          <xdr:cNvSpPr txBox="1"/>
        </xdr:nvSpPr>
        <xdr:spPr>
          <a:xfrm>
            <a:off x="9034597" y="7434196"/>
            <a:ext cx="871403" cy="32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FB22E7-B9E2-4367-AB77-DBAB330D7B57}" type="TxLink">
              <a:rPr lang="en-US" sz="1200" b="0" i="0" u="none" strike="noStrike">
                <a:solidFill>
                  <a:srgbClr val="000000"/>
                </a:solidFill>
                <a:latin typeface="Arial"/>
                <a:cs typeface="Arial"/>
              </a:rPr>
              <a:pPr/>
              <a:t>3478</a:t>
            </a:fld>
            <a:endParaRPr lang="en-GB" sz="1200">
              <a:latin typeface="Arial" panose="020B0604020202020204" pitchFamily="34" charset="0"/>
              <a:cs typeface="Arial" panose="020B0604020202020204" pitchFamily="34" charset="0"/>
            </a:endParaRPr>
          </a:p>
        </xdr:txBody>
      </xdr:sp>
      <xdr:sp macro="" textlink="">
        <xdr:nvSpPr>
          <xdr:cNvPr id="12" name="TextBox 11">
            <a:extLst>
              <a:ext uri="{FF2B5EF4-FFF2-40B4-BE49-F238E27FC236}">
                <a16:creationId xmlns:a16="http://schemas.microsoft.com/office/drawing/2014/main" id="{9A26EAF5-34BA-2394-3A9C-269FFA81BAB7}"/>
              </a:ext>
            </a:extLst>
          </xdr:cNvPr>
          <xdr:cNvSpPr txBox="1"/>
        </xdr:nvSpPr>
        <xdr:spPr>
          <a:xfrm rot="16200000">
            <a:off x="2670770" y="1935071"/>
            <a:ext cx="1090306"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7">
        <xdr:nvSpPr>
          <xdr:cNvPr id="13" name="TextBox 12">
            <a:extLst>
              <a:ext uri="{FF2B5EF4-FFF2-40B4-BE49-F238E27FC236}">
                <a16:creationId xmlns:a16="http://schemas.microsoft.com/office/drawing/2014/main" id="{20A21F7B-E3FE-BC56-8C5C-E7B60526C5BA}"/>
              </a:ext>
            </a:extLst>
          </xdr:cNvPr>
          <xdr:cNvSpPr txBox="1"/>
        </xdr:nvSpPr>
        <xdr:spPr>
          <a:xfrm rot="16200000">
            <a:off x="2724053" y="1025175"/>
            <a:ext cx="1005190" cy="26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F359CC5-27A1-49DE-8188-75D2259F055D}" type="TxLink">
              <a:rPr lang="en-US" sz="1200" b="0" i="0" u="none" strike="noStrike">
                <a:solidFill>
                  <a:srgbClr val="000000"/>
                </a:solidFill>
                <a:latin typeface="Arial"/>
                <a:cs typeface="Arial"/>
              </a:rPr>
              <a:pPr/>
              <a:t>4500</a:t>
            </a:fld>
            <a:endParaRPr lang="en-GB" sz="1200">
              <a:latin typeface="Arial" panose="020B0604020202020204" pitchFamily="34" charset="0"/>
              <a:cs typeface="Arial" panose="020B0604020202020204" pitchFamily="34" charset="0"/>
            </a:endParaRPr>
          </a:p>
        </xdr:txBody>
      </xdr:sp>
      <xdr:sp macro="" textlink="">
        <xdr:nvSpPr>
          <xdr:cNvPr id="14" name="TextBox 13">
            <a:extLst>
              <a:ext uri="{FF2B5EF4-FFF2-40B4-BE49-F238E27FC236}">
                <a16:creationId xmlns:a16="http://schemas.microsoft.com/office/drawing/2014/main" id="{AAB90556-FB0D-8AB0-AAEF-09B804E3726E}"/>
              </a:ext>
            </a:extLst>
          </xdr:cNvPr>
          <xdr:cNvSpPr txBox="1"/>
        </xdr:nvSpPr>
        <xdr:spPr>
          <a:xfrm rot="16200000">
            <a:off x="3216615" y="2006537"/>
            <a:ext cx="1419166"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8">
        <xdr:nvSpPr>
          <xdr:cNvPr id="15" name="TextBox 14">
            <a:extLst>
              <a:ext uri="{FF2B5EF4-FFF2-40B4-BE49-F238E27FC236}">
                <a16:creationId xmlns:a16="http://schemas.microsoft.com/office/drawing/2014/main" id="{6DF3C1EA-9CCF-9793-204D-E6F105A13C72}"/>
              </a:ext>
            </a:extLst>
          </xdr:cNvPr>
          <xdr:cNvSpPr txBox="1"/>
        </xdr:nvSpPr>
        <xdr:spPr>
          <a:xfrm rot="16200000">
            <a:off x="3492924" y="1018472"/>
            <a:ext cx="897469" cy="26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DE5C42-F3D8-4ED7-BCE6-F54EB6CD2EB2}" type="TxLink">
              <a:rPr lang="en-US" sz="1200" b="1" i="0" u="none" strike="noStrike">
                <a:solidFill>
                  <a:srgbClr val="000000"/>
                </a:solidFill>
                <a:latin typeface="Arial"/>
                <a:cs typeface="Arial"/>
              </a:rPr>
              <a:pPr/>
              <a:t>4452</a:t>
            </a:fld>
            <a:endParaRPr lang="en-GB" sz="1200">
              <a:latin typeface="Arial" panose="020B0604020202020204" pitchFamily="34" charset="0"/>
              <a:cs typeface="Arial" panose="020B0604020202020204" pitchFamily="34" charset="0"/>
            </a:endParaRPr>
          </a:p>
        </xdr:txBody>
      </xdr:sp>
      <xdr:sp macro="" textlink="">
        <xdr:nvSpPr>
          <xdr:cNvPr id="16" name="TextBox 15">
            <a:extLst>
              <a:ext uri="{FF2B5EF4-FFF2-40B4-BE49-F238E27FC236}">
                <a16:creationId xmlns:a16="http://schemas.microsoft.com/office/drawing/2014/main" id="{4840CABA-5481-CE15-807D-806EBCAB9BA2}"/>
              </a:ext>
            </a:extLst>
          </xdr:cNvPr>
          <xdr:cNvSpPr txBox="1"/>
        </xdr:nvSpPr>
        <xdr:spPr>
          <a:xfrm rot="16200000">
            <a:off x="13831571" y="2086635"/>
            <a:ext cx="1090306"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G</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32">
        <xdr:nvSpPr>
          <xdr:cNvPr id="17" name="TextBox 16">
            <a:extLst>
              <a:ext uri="{FF2B5EF4-FFF2-40B4-BE49-F238E27FC236}">
                <a16:creationId xmlns:a16="http://schemas.microsoft.com/office/drawing/2014/main" id="{2A15540F-F736-A5EC-EC39-B490BFD3A977}"/>
              </a:ext>
            </a:extLst>
          </xdr:cNvPr>
          <xdr:cNvSpPr txBox="1"/>
        </xdr:nvSpPr>
        <xdr:spPr>
          <a:xfrm rot="16200000">
            <a:off x="13127000" y="974344"/>
            <a:ext cx="895279" cy="219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2A491D8-B3A6-445A-AF64-6D6DC31D9923}" type="TxLink">
              <a:rPr lang="en-US" sz="1200" b="1" i="0" u="none" strike="noStrike">
                <a:solidFill>
                  <a:srgbClr val="000000"/>
                </a:solidFill>
                <a:latin typeface="Arial"/>
                <a:cs typeface="Arial"/>
              </a:rPr>
              <a:pPr/>
              <a:t>4452</a:t>
            </a:fld>
            <a:endParaRPr lang="en-GB" sz="1200" b="0">
              <a:latin typeface="Arial" panose="020B0604020202020204" pitchFamily="34" charset="0"/>
              <a:cs typeface="Arial" panose="020B0604020202020204" pitchFamily="34" charset="0"/>
            </a:endParaRPr>
          </a:p>
        </xdr:txBody>
      </xdr:sp>
      <xdr:sp macro="" textlink="">
        <xdr:nvSpPr>
          <xdr:cNvPr id="20" name="TextBox 19">
            <a:extLst>
              <a:ext uri="{FF2B5EF4-FFF2-40B4-BE49-F238E27FC236}">
                <a16:creationId xmlns:a16="http://schemas.microsoft.com/office/drawing/2014/main" id="{2CE18FCD-1331-751B-5E3C-68B14C346893}"/>
              </a:ext>
            </a:extLst>
          </xdr:cNvPr>
          <xdr:cNvSpPr txBox="1"/>
        </xdr:nvSpPr>
        <xdr:spPr>
          <a:xfrm rot="16200000">
            <a:off x="12891724" y="2065630"/>
            <a:ext cx="1413992"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G</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31">
        <xdr:nvSpPr>
          <xdr:cNvPr id="21" name="TextBox 20">
            <a:extLst>
              <a:ext uri="{FF2B5EF4-FFF2-40B4-BE49-F238E27FC236}">
                <a16:creationId xmlns:a16="http://schemas.microsoft.com/office/drawing/2014/main" id="{E19D4753-CD43-AA83-10BB-DE16CBE60CFB}"/>
              </a:ext>
            </a:extLst>
          </xdr:cNvPr>
          <xdr:cNvSpPr txBox="1"/>
        </xdr:nvSpPr>
        <xdr:spPr>
          <a:xfrm rot="16200000">
            <a:off x="13856182" y="1080912"/>
            <a:ext cx="971027" cy="20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20DAD8-C81E-40D1-A8B6-180E8BFEF37B}" type="TxLink">
              <a:rPr lang="en-US" sz="1200" b="0" i="0" u="none" strike="noStrike">
                <a:solidFill>
                  <a:srgbClr val="000000"/>
                </a:solidFill>
                <a:latin typeface="Arial"/>
                <a:cs typeface="Arial"/>
              </a:rPr>
              <a:pPr/>
              <a:t>4500</a:t>
            </a:fld>
            <a:endParaRPr lang="en-GB" sz="1200">
              <a:latin typeface="Arial" panose="020B0604020202020204" pitchFamily="34" charset="0"/>
              <a:cs typeface="Arial" panose="020B0604020202020204" pitchFamily="34" charset="0"/>
            </a:endParaRPr>
          </a:p>
        </xdr:txBody>
      </xdr:sp>
      <xdr:sp macro="" textlink="">
        <xdr:nvSpPr>
          <xdr:cNvPr id="22" name="TextBox 21">
            <a:extLst>
              <a:ext uri="{FF2B5EF4-FFF2-40B4-BE49-F238E27FC236}">
                <a16:creationId xmlns:a16="http://schemas.microsoft.com/office/drawing/2014/main" id="{99ED2490-F6D0-09E1-5C82-16FA60A77859}"/>
              </a:ext>
            </a:extLst>
          </xdr:cNvPr>
          <xdr:cNvSpPr txBox="1"/>
        </xdr:nvSpPr>
        <xdr:spPr>
          <a:xfrm>
            <a:off x="4965615" y="1537088"/>
            <a:ext cx="1602774"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12">
        <xdr:nvSpPr>
          <xdr:cNvPr id="23" name="TextBox 22">
            <a:extLst>
              <a:ext uri="{FF2B5EF4-FFF2-40B4-BE49-F238E27FC236}">
                <a16:creationId xmlns:a16="http://schemas.microsoft.com/office/drawing/2014/main" id="{7B2A1410-9107-2B2B-B2F9-DE5845F5B8B9}"/>
              </a:ext>
            </a:extLst>
          </xdr:cNvPr>
          <xdr:cNvSpPr txBox="1"/>
        </xdr:nvSpPr>
        <xdr:spPr>
          <a:xfrm>
            <a:off x="6417364" y="1549520"/>
            <a:ext cx="772553" cy="26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5E5EFCA-B3E9-463D-BF25-2129CC5ABA90}" type="TxLink">
              <a:rPr lang="en-US" sz="1200" b="1" i="0" u="none" strike="noStrike">
                <a:solidFill>
                  <a:srgbClr val="000000"/>
                </a:solidFill>
                <a:latin typeface="Arial"/>
                <a:cs typeface="Arial"/>
              </a:rPr>
              <a:pPr/>
              <a:t>2475</a:t>
            </a:fld>
            <a:endParaRPr lang="en-GB" sz="1200">
              <a:latin typeface="Arial" panose="020B0604020202020204" pitchFamily="34" charset="0"/>
              <a:cs typeface="Arial" panose="020B0604020202020204" pitchFamily="34" charset="0"/>
            </a:endParaRPr>
          </a:p>
        </xdr:txBody>
      </xdr:sp>
      <xdr:sp macro="" textlink="">
        <xdr:nvSpPr>
          <xdr:cNvPr id="24" name="TextBox 23">
            <a:extLst>
              <a:ext uri="{FF2B5EF4-FFF2-40B4-BE49-F238E27FC236}">
                <a16:creationId xmlns:a16="http://schemas.microsoft.com/office/drawing/2014/main" id="{4BF21A69-1087-8592-6DDE-673AF8F33EA4}"/>
              </a:ext>
            </a:extLst>
          </xdr:cNvPr>
          <xdr:cNvSpPr txBox="1"/>
        </xdr:nvSpPr>
        <xdr:spPr>
          <a:xfrm>
            <a:off x="5024387" y="2257367"/>
            <a:ext cx="1255405"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11">
        <xdr:nvSpPr>
          <xdr:cNvPr id="25" name="TextBox 24">
            <a:extLst>
              <a:ext uri="{FF2B5EF4-FFF2-40B4-BE49-F238E27FC236}">
                <a16:creationId xmlns:a16="http://schemas.microsoft.com/office/drawing/2014/main" id="{DF1A7582-F6B4-C4DE-5D36-7FD9AB659744}"/>
              </a:ext>
            </a:extLst>
          </xdr:cNvPr>
          <xdr:cNvSpPr txBox="1"/>
        </xdr:nvSpPr>
        <xdr:spPr>
          <a:xfrm>
            <a:off x="6030283" y="2264247"/>
            <a:ext cx="785384" cy="299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487BB04-D43A-405F-88E2-75ADCDFD672C}" type="TxLink">
              <a:rPr lang="en-US" sz="1200" b="0" i="0" u="none" strike="noStrike">
                <a:solidFill>
                  <a:srgbClr val="000000"/>
                </a:solidFill>
                <a:latin typeface="Arial" panose="020B0604020202020204" pitchFamily="34" charset="0"/>
                <a:cs typeface="Arial" panose="020B0604020202020204" pitchFamily="34" charset="0"/>
              </a:rPr>
              <a:pPr/>
              <a:t>2475</a:t>
            </a:fld>
            <a:endParaRPr lang="en-GB" sz="1200">
              <a:latin typeface="Arial" panose="020B0604020202020204" pitchFamily="34" charset="0"/>
              <a:cs typeface="Arial" panose="020B0604020202020204" pitchFamily="34" charset="0"/>
            </a:endParaRPr>
          </a:p>
        </xdr:txBody>
      </xdr:sp>
      <xdr:sp macro="" textlink="">
        <xdr:nvSpPr>
          <xdr:cNvPr id="26" name="TextBox 25">
            <a:extLst>
              <a:ext uri="{FF2B5EF4-FFF2-40B4-BE49-F238E27FC236}">
                <a16:creationId xmlns:a16="http://schemas.microsoft.com/office/drawing/2014/main" id="{5A0CBED9-4574-572B-E517-18B049723401}"/>
              </a:ext>
            </a:extLst>
          </xdr:cNvPr>
          <xdr:cNvSpPr txBox="1"/>
        </xdr:nvSpPr>
        <xdr:spPr>
          <a:xfrm rot="16200000">
            <a:off x="5057288" y="4886003"/>
            <a:ext cx="1090306"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15">
        <xdr:nvSpPr>
          <xdr:cNvPr id="27" name="TextBox 26">
            <a:extLst>
              <a:ext uri="{FF2B5EF4-FFF2-40B4-BE49-F238E27FC236}">
                <a16:creationId xmlns:a16="http://schemas.microsoft.com/office/drawing/2014/main" id="{B412B8D2-E727-4A89-8C3F-8E82DAAB58A0}"/>
              </a:ext>
            </a:extLst>
          </xdr:cNvPr>
          <xdr:cNvSpPr txBox="1"/>
        </xdr:nvSpPr>
        <xdr:spPr>
          <a:xfrm rot="16200000">
            <a:off x="5080585" y="3891412"/>
            <a:ext cx="1029511" cy="28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67B9339-0AE6-4DDD-9D35-7AE70BDFD424}" type="TxLink">
              <a:rPr lang="en-US" sz="1200" b="0" i="0" u="none" strike="noStrike">
                <a:solidFill>
                  <a:srgbClr val="000000"/>
                </a:solidFill>
                <a:latin typeface="Arial" panose="020B0604020202020204" pitchFamily="34" charset="0"/>
                <a:cs typeface="Arial" panose="020B0604020202020204" pitchFamily="34" charset="0"/>
              </a:rPr>
              <a:pPr/>
              <a:t>3038</a:t>
            </a:fld>
            <a:endParaRPr lang="en-GB" sz="1200">
              <a:latin typeface="Arial" panose="020B0604020202020204" pitchFamily="34" charset="0"/>
              <a:cs typeface="Arial" panose="020B0604020202020204" pitchFamily="34" charset="0"/>
            </a:endParaRPr>
          </a:p>
        </xdr:txBody>
      </xdr:sp>
      <xdr:sp macro="" textlink="">
        <xdr:nvSpPr>
          <xdr:cNvPr id="28" name="TextBox 27">
            <a:extLst>
              <a:ext uri="{FF2B5EF4-FFF2-40B4-BE49-F238E27FC236}">
                <a16:creationId xmlns:a16="http://schemas.microsoft.com/office/drawing/2014/main" id="{63F070AD-D83C-6A6F-CFBD-2264B8B3601E}"/>
              </a:ext>
            </a:extLst>
          </xdr:cNvPr>
          <xdr:cNvSpPr txBox="1"/>
        </xdr:nvSpPr>
        <xdr:spPr>
          <a:xfrm rot="16200000">
            <a:off x="5423882" y="4793956"/>
            <a:ext cx="1500231"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16">
        <xdr:nvSpPr>
          <xdr:cNvPr id="29" name="TextBox 28">
            <a:extLst>
              <a:ext uri="{FF2B5EF4-FFF2-40B4-BE49-F238E27FC236}">
                <a16:creationId xmlns:a16="http://schemas.microsoft.com/office/drawing/2014/main" id="{3696D04C-BD7E-8673-7311-43E662123EF9}"/>
              </a:ext>
            </a:extLst>
          </xdr:cNvPr>
          <xdr:cNvSpPr txBox="1"/>
        </xdr:nvSpPr>
        <xdr:spPr>
          <a:xfrm rot="16200000">
            <a:off x="5707303" y="3737397"/>
            <a:ext cx="966547" cy="27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B058FE-550C-43D3-9EC8-564074FC5A3E}" type="TxLink">
              <a:rPr lang="en-US" sz="1200" b="1" i="0" u="none" strike="noStrike">
                <a:solidFill>
                  <a:srgbClr val="000000"/>
                </a:solidFill>
                <a:latin typeface="Arial"/>
                <a:cs typeface="Arial"/>
              </a:rPr>
              <a:pPr/>
              <a:t>3038</a:t>
            </a:fld>
            <a:endParaRPr lang="en-GB" sz="1200">
              <a:latin typeface="Arial" panose="020B0604020202020204" pitchFamily="34" charset="0"/>
              <a:cs typeface="Arial" panose="020B0604020202020204" pitchFamily="34" charset="0"/>
            </a:endParaRPr>
          </a:p>
        </xdr:txBody>
      </xdr:sp>
      <xdr:sp macro="" textlink="">
        <xdr:nvSpPr>
          <xdr:cNvPr id="30" name="TextBox 29">
            <a:extLst>
              <a:ext uri="{FF2B5EF4-FFF2-40B4-BE49-F238E27FC236}">
                <a16:creationId xmlns:a16="http://schemas.microsoft.com/office/drawing/2014/main" id="{D3EAF567-C21B-B5D9-2DF8-C4D4043D11CC}"/>
              </a:ext>
            </a:extLst>
          </xdr:cNvPr>
          <xdr:cNvSpPr txBox="1"/>
        </xdr:nvSpPr>
        <xdr:spPr>
          <a:xfrm rot="16200000">
            <a:off x="11485947" y="4957766"/>
            <a:ext cx="1090306"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24">
        <xdr:nvSpPr>
          <xdr:cNvPr id="31" name="TextBox 30">
            <a:extLst>
              <a:ext uri="{FF2B5EF4-FFF2-40B4-BE49-F238E27FC236}">
                <a16:creationId xmlns:a16="http://schemas.microsoft.com/office/drawing/2014/main" id="{463C44D9-A152-85B3-CE77-B26B8F5926C9}"/>
              </a:ext>
            </a:extLst>
          </xdr:cNvPr>
          <xdr:cNvSpPr txBox="1"/>
        </xdr:nvSpPr>
        <xdr:spPr>
          <a:xfrm rot="16200000">
            <a:off x="10880454" y="3839996"/>
            <a:ext cx="938422" cy="27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238916-1FD8-4DA1-B106-258D3D6F91AA}" type="TxLink">
              <a:rPr lang="en-US" sz="1200" b="1" i="0" u="none" strike="noStrike">
                <a:solidFill>
                  <a:srgbClr val="000000"/>
                </a:solidFill>
                <a:latin typeface="Arial"/>
                <a:cs typeface="Arial"/>
              </a:rPr>
              <a:pPr/>
              <a:t>3038</a:t>
            </a:fld>
            <a:endParaRPr lang="en-GB" sz="1200">
              <a:latin typeface="Arial" panose="020B0604020202020204" pitchFamily="34" charset="0"/>
              <a:cs typeface="Arial" panose="020B0604020202020204" pitchFamily="34" charset="0"/>
            </a:endParaRPr>
          </a:p>
        </xdr:txBody>
      </xdr:sp>
      <xdr:sp macro="" textlink="">
        <xdr:nvSpPr>
          <xdr:cNvPr id="32" name="TextBox 31">
            <a:extLst>
              <a:ext uri="{FF2B5EF4-FFF2-40B4-BE49-F238E27FC236}">
                <a16:creationId xmlns:a16="http://schemas.microsoft.com/office/drawing/2014/main" id="{25DB4630-E4A7-D63C-F355-F5A2D75628E6}"/>
              </a:ext>
            </a:extLst>
          </xdr:cNvPr>
          <xdr:cNvSpPr txBox="1"/>
        </xdr:nvSpPr>
        <xdr:spPr>
          <a:xfrm rot="16200000">
            <a:off x="10636967" y="4915682"/>
            <a:ext cx="1434584"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23">
        <xdr:nvSpPr>
          <xdr:cNvPr id="33" name="TextBox 32">
            <a:extLst>
              <a:ext uri="{FF2B5EF4-FFF2-40B4-BE49-F238E27FC236}">
                <a16:creationId xmlns:a16="http://schemas.microsoft.com/office/drawing/2014/main" id="{53C9D327-7F96-61E5-E526-49AAF407526E}"/>
              </a:ext>
            </a:extLst>
          </xdr:cNvPr>
          <xdr:cNvSpPr txBox="1"/>
        </xdr:nvSpPr>
        <xdr:spPr>
          <a:xfrm rot="16200000">
            <a:off x="11507193" y="3963251"/>
            <a:ext cx="1024708" cy="28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36EB854-4F0A-4FF6-8D24-C1E665192DDC}" type="TxLink">
              <a:rPr lang="en-US" sz="1200" b="0" i="0" u="none" strike="noStrike">
                <a:solidFill>
                  <a:srgbClr val="000000"/>
                </a:solidFill>
                <a:latin typeface="Arial"/>
                <a:cs typeface="Arial"/>
              </a:rPr>
              <a:pPr/>
              <a:t>3038</a:t>
            </a:fld>
            <a:endParaRPr lang="en-GB" sz="1200">
              <a:latin typeface="Arial" panose="020B0604020202020204" pitchFamily="34" charset="0"/>
              <a:cs typeface="Arial" panose="020B0604020202020204" pitchFamily="34" charset="0"/>
            </a:endParaRPr>
          </a:p>
        </xdr:txBody>
      </xdr:sp>
      <xdr:sp macro="" textlink="">
        <xdr:nvSpPr>
          <xdr:cNvPr id="34" name="TextBox 33">
            <a:extLst>
              <a:ext uri="{FF2B5EF4-FFF2-40B4-BE49-F238E27FC236}">
                <a16:creationId xmlns:a16="http://schemas.microsoft.com/office/drawing/2014/main" id="{938F5E90-3CB6-A91D-C582-B257A605CBD5}"/>
              </a:ext>
            </a:extLst>
          </xdr:cNvPr>
          <xdr:cNvSpPr txBox="1"/>
        </xdr:nvSpPr>
        <xdr:spPr>
          <a:xfrm>
            <a:off x="10885431" y="1579655"/>
            <a:ext cx="1539036"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a:t>
            </a:r>
            <a:r>
              <a:rPr lang="en-GB" sz="1100" baseline="0">
                <a:latin typeface="Arial" panose="020B0604020202020204" pitchFamily="34" charset="0"/>
                <a:cs typeface="Arial" panose="020B0604020202020204" pitchFamily="34" charset="0"/>
              </a:rPr>
              <a:t> hup! </a:t>
            </a:r>
            <a:r>
              <a:rPr lang="en-GB" sz="1100">
                <a:latin typeface="Arial" panose="020B0604020202020204" pitchFamily="34" charset="0"/>
                <a:cs typeface="Arial" panose="020B0604020202020204" pitchFamily="34" charset="0"/>
              </a:rPr>
              <a:t>Base Size</a:t>
            </a:r>
          </a:p>
        </xdr:txBody>
      </xdr:sp>
      <xdr:sp macro="" textlink="$F$28">
        <xdr:nvSpPr>
          <xdr:cNvPr id="36" name="TextBox 35">
            <a:extLst>
              <a:ext uri="{FF2B5EF4-FFF2-40B4-BE49-F238E27FC236}">
                <a16:creationId xmlns:a16="http://schemas.microsoft.com/office/drawing/2014/main" id="{BFC9DFAF-B9E4-AE40-5947-481E7F8A9E98}"/>
              </a:ext>
            </a:extLst>
          </xdr:cNvPr>
          <xdr:cNvSpPr txBox="1"/>
        </xdr:nvSpPr>
        <xdr:spPr>
          <a:xfrm>
            <a:off x="12206746" y="1572125"/>
            <a:ext cx="760224" cy="231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A39365-99F2-4AA4-B8CD-2D9443019A8C}" type="TxLink">
              <a:rPr lang="en-US" sz="1200" b="1" i="0" u="none" strike="noStrike">
                <a:solidFill>
                  <a:srgbClr val="000000"/>
                </a:solidFill>
                <a:latin typeface="Arial"/>
                <a:cs typeface="Arial"/>
              </a:rPr>
              <a:pPr/>
              <a:t>2475</a:t>
            </a:fld>
            <a:endParaRPr lang="en-GB" sz="1200"/>
          </a:p>
        </xdr:txBody>
      </xdr:sp>
      <xdr:sp macro="" textlink="">
        <xdr:nvSpPr>
          <xdr:cNvPr id="37" name="TextBox 36">
            <a:extLst>
              <a:ext uri="{FF2B5EF4-FFF2-40B4-BE49-F238E27FC236}">
                <a16:creationId xmlns:a16="http://schemas.microsoft.com/office/drawing/2014/main" id="{C3CA2581-8856-7AB0-252F-57D2A8978DCA}"/>
              </a:ext>
            </a:extLst>
          </xdr:cNvPr>
          <xdr:cNvSpPr txBox="1"/>
        </xdr:nvSpPr>
        <xdr:spPr>
          <a:xfrm>
            <a:off x="11029276" y="2236568"/>
            <a:ext cx="1262919"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F</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27">
        <xdr:nvSpPr>
          <xdr:cNvPr id="38" name="TextBox 37">
            <a:extLst>
              <a:ext uri="{FF2B5EF4-FFF2-40B4-BE49-F238E27FC236}">
                <a16:creationId xmlns:a16="http://schemas.microsoft.com/office/drawing/2014/main" id="{9C2B7E6E-6FCF-5C9E-D5D0-19C23E8A5B25}"/>
              </a:ext>
            </a:extLst>
          </xdr:cNvPr>
          <xdr:cNvSpPr txBox="1"/>
        </xdr:nvSpPr>
        <xdr:spPr>
          <a:xfrm>
            <a:off x="12013621" y="2232091"/>
            <a:ext cx="804238" cy="274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E62E358-7787-4A04-9198-2C51B52F104A}" type="TxLink">
              <a:rPr lang="en-US" sz="1200" b="0" i="0" u="none" strike="noStrike">
                <a:solidFill>
                  <a:srgbClr val="000000"/>
                </a:solidFill>
                <a:latin typeface="Arial"/>
                <a:cs typeface="Arial"/>
              </a:rPr>
              <a:pPr/>
              <a:t>2475</a:t>
            </a:fld>
            <a:endParaRPr lang="en-GB" sz="1200"/>
          </a:p>
        </xdr:txBody>
      </xdr:sp>
      <xdr:sp macro="" textlink="">
        <xdr:nvSpPr>
          <xdr:cNvPr id="45" name="TextBox 44">
            <a:extLst>
              <a:ext uri="{FF2B5EF4-FFF2-40B4-BE49-F238E27FC236}">
                <a16:creationId xmlns:a16="http://schemas.microsoft.com/office/drawing/2014/main" id="{869D6535-D747-A36B-18DF-D39CFC2C8288}"/>
              </a:ext>
            </a:extLst>
          </xdr:cNvPr>
          <xdr:cNvSpPr txBox="1"/>
        </xdr:nvSpPr>
        <xdr:spPr>
          <a:xfrm>
            <a:off x="4218515" y="1540100"/>
            <a:ext cx="454025"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A</a:t>
            </a:r>
          </a:p>
        </xdr:txBody>
      </xdr:sp>
      <xdr:sp macro="" textlink="">
        <xdr:nvSpPr>
          <xdr:cNvPr id="46" name="TextBox 45">
            <a:extLst>
              <a:ext uri="{FF2B5EF4-FFF2-40B4-BE49-F238E27FC236}">
                <a16:creationId xmlns:a16="http://schemas.microsoft.com/office/drawing/2014/main" id="{7EC15E73-37E4-E949-8F45-265B60C5841F}"/>
              </a:ext>
            </a:extLst>
          </xdr:cNvPr>
          <xdr:cNvSpPr txBox="1"/>
        </xdr:nvSpPr>
        <xdr:spPr>
          <a:xfrm>
            <a:off x="5599641" y="2550567"/>
            <a:ext cx="454025"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B</a:t>
            </a:r>
          </a:p>
        </xdr:txBody>
      </xdr:sp>
      <xdr:sp macro="" textlink="">
        <xdr:nvSpPr>
          <xdr:cNvPr id="47" name="TextBox 46">
            <a:extLst>
              <a:ext uri="{FF2B5EF4-FFF2-40B4-BE49-F238E27FC236}">
                <a16:creationId xmlns:a16="http://schemas.microsoft.com/office/drawing/2014/main" id="{676CFE5D-D951-DB77-EFBF-7E7CBE96673B}"/>
              </a:ext>
            </a:extLst>
          </xdr:cNvPr>
          <xdr:cNvSpPr txBox="1"/>
        </xdr:nvSpPr>
        <xdr:spPr>
          <a:xfrm>
            <a:off x="6338560" y="4373101"/>
            <a:ext cx="454025"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C</a:t>
            </a:r>
          </a:p>
        </xdr:txBody>
      </xdr:sp>
      <xdr:sp macro="" textlink="">
        <xdr:nvSpPr>
          <xdr:cNvPr id="48" name="TextBox 47">
            <a:extLst>
              <a:ext uri="{FF2B5EF4-FFF2-40B4-BE49-F238E27FC236}">
                <a16:creationId xmlns:a16="http://schemas.microsoft.com/office/drawing/2014/main" id="{7B17461D-0CE9-F806-255A-18F2A308D09B}"/>
              </a:ext>
            </a:extLst>
          </xdr:cNvPr>
          <xdr:cNvSpPr txBox="1"/>
        </xdr:nvSpPr>
        <xdr:spPr>
          <a:xfrm>
            <a:off x="8735482" y="6133630"/>
            <a:ext cx="454025" cy="63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D</a:t>
            </a:r>
          </a:p>
        </xdr:txBody>
      </xdr:sp>
      <xdr:sp macro="" textlink="">
        <xdr:nvSpPr>
          <xdr:cNvPr id="50" name="TextBox 49">
            <a:extLst>
              <a:ext uri="{FF2B5EF4-FFF2-40B4-BE49-F238E27FC236}">
                <a16:creationId xmlns:a16="http://schemas.microsoft.com/office/drawing/2014/main" id="{D66BA51E-B61E-3C46-CDDC-15BEECEB28CA}"/>
              </a:ext>
            </a:extLst>
          </xdr:cNvPr>
          <xdr:cNvSpPr txBox="1"/>
        </xdr:nvSpPr>
        <xdr:spPr>
          <a:xfrm>
            <a:off x="12315824" y="4354817"/>
            <a:ext cx="452967"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E</a:t>
            </a:r>
          </a:p>
        </xdr:txBody>
      </xdr:sp>
      <xdr:sp macro="" textlink="">
        <xdr:nvSpPr>
          <xdr:cNvPr id="51" name="TextBox 50">
            <a:extLst>
              <a:ext uri="{FF2B5EF4-FFF2-40B4-BE49-F238E27FC236}">
                <a16:creationId xmlns:a16="http://schemas.microsoft.com/office/drawing/2014/main" id="{3FF76140-5F2E-F65A-CF7F-A52C832DE8E6}"/>
              </a:ext>
            </a:extLst>
          </xdr:cNvPr>
          <xdr:cNvSpPr txBox="1"/>
        </xdr:nvSpPr>
        <xdr:spPr>
          <a:xfrm>
            <a:off x="11601449" y="2531130"/>
            <a:ext cx="452966"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F</a:t>
            </a:r>
          </a:p>
        </xdr:txBody>
      </xdr:sp>
      <xdr:sp macro="" textlink="">
        <xdr:nvSpPr>
          <xdr:cNvPr id="54" name="TextBox 53">
            <a:extLst>
              <a:ext uri="{FF2B5EF4-FFF2-40B4-BE49-F238E27FC236}">
                <a16:creationId xmlns:a16="http://schemas.microsoft.com/office/drawing/2014/main" id="{1E0A21EF-94E4-6CC4-50E9-9C3C21888E54}"/>
              </a:ext>
            </a:extLst>
          </xdr:cNvPr>
          <xdr:cNvSpPr txBox="1"/>
        </xdr:nvSpPr>
        <xdr:spPr>
          <a:xfrm>
            <a:off x="13033374" y="1535284"/>
            <a:ext cx="457200"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G</a:t>
            </a:r>
          </a:p>
        </xdr:txBody>
      </xdr:sp>
    </xdr:grpSp>
    <xdr:clientData/>
  </xdr:twoCellAnchor>
  <xdr:twoCellAnchor editAs="oneCell">
    <xdr:from>
      <xdr:col>25</xdr:col>
      <xdr:colOff>402167</xdr:colOff>
      <xdr:row>18</xdr:row>
      <xdr:rowOff>159105</xdr:rowOff>
    </xdr:from>
    <xdr:to>
      <xdr:col>38</xdr:col>
      <xdr:colOff>52915</xdr:colOff>
      <xdr:row>34</xdr:row>
      <xdr:rowOff>52917</xdr:rowOff>
    </xdr:to>
    <xdr:pic>
      <xdr:nvPicPr>
        <xdr:cNvPr id="2" name="Picture 1">
          <a:extLst>
            <a:ext uri="{FF2B5EF4-FFF2-40B4-BE49-F238E27FC236}">
              <a16:creationId xmlns:a16="http://schemas.microsoft.com/office/drawing/2014/main" id="{51D72D2A-351A-58DC-EBFE-558CA143513F}"/>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250334" y="4170188"/>
          <a:ext cx="6191248" cy="3481562"/>
        </a:xfrm>
        <a:prstGeom prst="rect">
          <a:avLst/>
        </a:prstGeom>
      </xdr:spPr>
    </xdr:pic>
    <xdr:clientData/>
  </xdr:twoCellAnchor>
  <xdr:oneCellAnchor>
    <xdr:from>
      <xdr:col>32</xdr:col>
      <xdr:colOff>52918</xdr:colOff>
      <xdr:row>1</xdr:row>
      <xdr:rowOff>72484</xdr:rowOff>
    </xdr:from>
    <xdr:ext cx="2677582" cy="1869254"/>
    <xdr:pic>
      <xdr:nvPicPr>
        <xdr:cNvPr id="5" name="image4.jpeg">
          <a:extLst>
            <a:ext uri="{FF2B5EF4-FFF2-40B4-BE49-F238E27FC236}">
              <a16:creationId xmlns:a16="http://schemas.microsoft.com/office/drawing/2014/main" id="{96E6FC77-49EA-48B5-8E88-F28D6BE94C3A}"/>
            </a:ext>
          </a:extLst>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53956"/>
        <a:stretch/>
      </xdr:blipFill>
      <xdr:spPr>
        <a:xfrm>
          <a:off x="16340668" y="125401"/>
          <a:ext cx="2677582" cy="1869254"/>
        </a:xfrm>
        <a:prstGeom prst="rect">
          <a:avLst/>
        </a:prstGeom>
      </xdr:spPr>
    </xdr:pic>
    <xdr:clientData/>
  </xdr:oneCellAnchor>
  <xdr:twoCellAnchor editAs="oneCell">
    <xdr:from>
      <xdr:col>30</xdr:col>
      <xdr:colOff>339587</xdr:colOff>
      <xdr:row>9</xdr:row>
      <xdr:rowOff>179918</xdr:rowOff>
    </xdr:from>
    <xdr:to>
      <xdr:col>38</xdr:col>
      <xdr:colOff>64421</xdr:colOff>
      <xdr:row>18</xdr:row>
      <xdr:rowOff>63502</xdr:rowOff>
    </xdr:to>
    <xdr:pic>
      <xdr:nvPicPr>
        <xdr:cNvPr id="6" name="Picture 5">
          <a:extLst>
            <a:ext uri="{FF2B5EF4-FFF2-40B4-BE49-F238E27FC236}">
              <a16:creationId xmlns:a16="http://schemas.microsoft.com/office/drawing/2014/main" id="{EB22428C-4134-4C52-B2E9-1C07B453F4B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5569004" y="2095501"/>
          <a:ext cx="3958168" cy="1979084"/>
        </a:xfrm>
        <a:prstGeom prst="rect">
          <a:avLst/>
        </a:prstGeom>
      </xdr:spPr>
    </xdr:pic>
    <xdr:clientData/>
  </xdr:twoCellAnchor>
  <xdr:twoCellAnchor editAs="oneCell">
    <xdr:from>
      <xdr:col>33</xdr:col>
      <xdr:colOff>253999</xdr:colOff>
      <xdr:row>32</xdr:row>
      <xdr:rowOff>60578</xdr:rowOff>
    </xdr:from>
    <xdr:to>
      <xdr:col>38</xdr:col>
      <xdr:colOff>260182</xdr:colOff>
      <xdr:row>40</xdr:row>
      <xdr:rowOff>78245</xdr:rowOff>
    </xdr:to>
    <xdr:pic>
      <xdr:nvPicPr>
        <xdr:cNvPr id="7" name="Picture 6">
          <a:extLst>
            <a:ext uri="{FF2B5EF4-FFF2-40B4-BE49-F238E27FC236}">
              <a16:creationId xmlns:a16="http://schemas.microsoft.com/office/drawing/2014/main" id="{292EBC13-8371-470F-A34C-7B4BA1B7FC5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975666" y="7331328"/>
          <a:ext cx="2652017" cy="1584000"/>
        </a:xfrm>
        <a:prstGeom prst="rect">
          <a:avLst/>
        </a:prstGeom>
      </xdr:spPr>
    </xdr:pic>
    <xdr:clientData/>
  </xdr:twoCellAnchor>
  <xdr:twoCellAnchor>
    <xdr:from>
      <xdr:col>2</xdr:col>
      <xdr:colOff>10545</xdr:colOff>
      <xdr:row>39</xdr:row>
      <xdr:rowOff>137584</xdr:rowOff>
    </xdr:from>
    <xdr:to>
      <xdr:col>33</xdr:col>
      <xdr:colOff>190500</xdr:colOff>
      <xdr:row>43</xdr:row>
      <xdr:rowOff>0</xdr:rowOff>
    </xdr:to>
    <xdr:sp macro="" textlink="">
      <xdr:nvSpPr>
        <xdr:cNvPr id="18" name="TextBox 17">
          <a:extLst>
            <a:ext uri="{FF2B5EF4-FFF2-40B4-BE49-F238E27FC236}">
              <a16:creationId xmlns:a16="http://schemas.microsoft.com/office/drawing/2014/main" id="{61B785FE-D1BF-41B9-BABB-CC318A7B2E43}"/>
            </a:ext>
          </a:extLst>
        </xdr:cNvPr>
        <xdr:cNvSpPr txBox="1"/>
      </xdr:nvSpPr>
      <xdr:spPr>
        <a:xfrm>
          <a:off x="201045" y="8297334"/>
          <a:ext cx="16806372"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latin typeface="Arial" panose="020B0604020202020204" pitchFamily="34" charset="0"/>
              <a:cs typeface="Arial" panose="020B0604020202020204" pitchFamily="34" charset="0"/>
            </a:rPr>
            <a:t>Instructions:</a:t>
          </a:r>
        </a:p>
        <a:p>
          <a:r>
            <a:rPr lang="en-GB" sz="1200" i="1">
              <a:latin typeface="Arial" panose="020B0604020202020204" pitchFamily="34" charset="0"/>
              <a:cs typeface="Arial" panose="020B0604020202020204" pitchFamily="34" charset="0"/>
            </a:rPr>
            <a:t>Type in the approximate required</a:t>
          </a:r>
          <a:r>
            <a:rPr lang="en-GB" sz="1200" i="1" baseline="0">
              <a:latin typeface="Arial" panose="020B0604020202020204" pitchFamily="34" charset="0"/>
              <a:cs typeface="Arial" panose="020B0604020202020204" pitchFamily="34" charset="0"/>
            </a:rPr>
            <a:t> finished sizes into the highlighted cells.The calculator will then determine the closest size using full and half brick sizes with a 10mm mortar gap and indicate how many bricks. the calculator also indicates the required hup! external base size to achieve the required external brick finish size based on brick mesh.</a:t>
          </a:r>
          <a:r>
            <a:rPr lang="en-GB" sz="1100" i="1" baseline="0">
              <a:solidFill>
                <a:schemeClr val="dk1"/>
              </a:solidFill>
              <a:effectLst/>
              <a:latin typeface="+mn-lt"/>
              <a:ea typeface="+mn-ea"/>
              <a:cs typeface="+mn-cs"/>
            </a:rPr>
            <a:t> </a:t>
          </a:r>
          <a:r>
            <a:rPr lang="en-GB" sz="1200" i="1" baseline="0">
              <a:solidFill>
                <a:schemeClr val="dk1"/>
              </a:solidFill>
              <a:effectLst/>
              <a:latin typeface="+mn-lt"/>
              <a:ea typeface="+mn-ea"/>
              <a:cs typeface="+mn-cs"/>
            </a:rPr>
            <a:t> </a:t>
          </a:r>
          <a:r>
            <a:rPr lang="en-GB" sz="1200" b="1" i="1" baseline="0">
              <a:solidFill>
                <a:schemeClr val="dk1"/>
              </a:solidFill>
              <a:effectLst/>
              <a:latin typeface="Arial" panose="020B0604020202020204" pitchFamily="34" charset="0"/>
              <a:ea typeface="+mn-ea"/>
              <a:cs typeface="Arial" panose="020B0604020202020204" pitchFamily="34" charset="0"/>
            </a:rPr>
            <a:t>*If wishing to align the external finish with an existing house corner, this value indicates the offset of the base.</a:t>
          </a:r>
          <a:endParaRPr lang="en-GB" sz="1200" i="1">
            <a:latin typeface="Arial" panose="020B0604020202020204" pitchFamily="34" charset="0"/>
            <a:cs typeface="Arial" panose="020B0604020202020204" pitchFamily="34" charset="0"/>
          </a:endParaRPr>
        </a:p>
      </xdr:txBody>
    </xdr:sp>
    <xdr:clientData/>
  </xdr:twoCellAnchor>
  <xdr:twoCellAnchor editAs="oneCell">
    <xdr:from>
      <xdr:col>14</xdr:col>
      <xdr:colOff>190500</xdr:colOff>
      <xdr:row>12</xdr:row>
      <xdr:rowOff>169334</xdr:rowOff>
    </xdr:from>
    <xdr:to>
      <xdr:col>20</xdr:col>
      <xdr:colOff>291933</xdr:colOff>
      <xdr:row>19</xdr:row>
      <xdr:rowOff>123500</xdr:rowOff>
    </xdr:to>
    <xdr:pic>
      <xdr:nvPicPr>
        <xdr:cNvPr id="35" name="Picture 34">
          <a:extLst>
            <a:ext uri="{FF2B5EF4-FFF2-40B4-BE49-F238E27FC236}">
              <a16:creationId xmlns:a16="http://schemas.microsoft.com/office/drawing/2014/main" id="{396A0CCE-9F9F-4126-81C8-D189213431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14833" y="2783417"/>
          <a:ext cx="2652017" cy="158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243417</xdr:colOff>
      <xdr:row>31</xdr:row>
      <xdr:rowOff>9881</xdr:rowOff>
    </xdr:from>
    <xdr:to>
      <xdr:col>37</xdr:col>
      <xdr:colOff>249601</xdr:colOff>
      <xdr:row>37</xdr:row>
      <xdr:rowOff>29308</xdr:rowOff>
    </xdr:to>
    <xdr:pic>
      <xdr:nvPicPr>
        <xdr:cNvPr id="22" name="Picture 21">
          <a:extLst>
            <a:ext uri="{FF2B5EF4-FFF2-40B4-BE49-F238E27FC236}">
              <a16:creationId xmlns:a16="http://schemas.microsoft.com/office/drawing/2014/main" id="{E396552C-92D0-4584-96BD-A9EA4E803C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813"/>
        <a:stretch/>
      </xdr:blipFill>
      <xdr:spPr>
        <a:xfrm>
          <a:off x="17674167" y="7036400"/>
          <a:ext cx="2680511" cy="1382235"/>
        </a:xfrm>
        <a:prstGeom prst="rect">
          <a:avLst/>
        </a:prstGeom>
      </xdr:spPr>
    </xdr:pic>
    <xdr:clientData/>
  </xdr:twoCellAnchor>
  <xdr:twoCellAnchor>
    <xdr:from>
      <xdr:col>6</xdr:col>
      <xdr:colOff>83342</xdr:colOff>
      <xdr:row>1</xdr:row>
      <xdr:rowOff>95250</xdr:rowOff>
    </xdr:from>
    <xdr:to>
      <xdr:col>26</xdr:col>
      <xdr:colOff>383462</xdr:colOff>
      <xdr:row>35</xdr:row>
      <xdr:rowOff>18520</xdr:rowOff>
    </xdr:to>
    <xdr:grpSp>
      <xdr:nvGrpSpPr>
        <xdr:cNvPr id="2" name="Group 1">
          <a:extLst>
            <a:ext uri="{FF2B5EF4-FFF2-40B4-BE49-F238E27FC236}">
              <a16:creationId xmlns:a16="http://schemas.microsoft.com/office/drawing/2014/main" id="{8DD1B186-82A3-4D0D-8B32-1308C8FAA550}"/>
            </a:ext>
          </a:extLst>
        </xdr:cNvPr>
        <xdr:cNvGrpSpPr/>
      </xdr:nvGrpSpPr>
      <xdr:grpSpPr>
        <a:xfrm>
          <a:off x="4835259" y="169333"/>
          <a:ext cx="9698120" cy="7956020"/>
          <a:chOff x="2708009" y="0"/>
          <a:chExt cx="9698120" cy="7987770"/>
        </a:xfrm>
      </xdr:grpSpPr>
      <xdr:pic>
        <xdr:nvPicPr>
          <xdr:cNvPr id="3" name="Picture 2">
            <a:extLst>
              <a:ext uri="{FF2B5EF4-FFF2-40B4-BE49-F238E27FC236}">
                <a16:creationId xmlns:a16="http://schemas.microsoft.com/office/drawing/2014/main" id="{31945245-604B-D54A-D9CA-45E264129F21}"/>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9105" t="21229" r="26777" b="29597"/>
          <a:stretch/>
        </xdr:blipFill>
        <xdr:spPr>
          <a:xfrm>
            <a:off x="2708009" y="0"/>
            <a:ext cx="9698120" cy="7987770"/>
          </a:xfrm>
          <a:prstGeom prst="rect">
            <a:avLst/>
          </a:prstGeom>
        </xdr:spPr>
      </xdr:pic>
      <xdr:sp macro="" textlink="">
        <xdr:nvSpPr>
          <xdr:cNvPr id="4" name="TextBox 3">
            <a:extLst>
              <a:ext uri="{FF2B5EF4-FFF2-40B4-BE49-F238E27FC236}">
                <a16:creationId xmlns:a16="http://schemas.microsoft.com/office/drawing/2014/main" id="{38736C65-10B8-8F0C-E518-4CC8D87389E3}"/>
              </a:ext>
            </a:extLst>
          </xdr:cNvPr>
          <xdr:cNvSpPr txBox="1"/>
        </xdr:nvSpPr>
        <xdr:spPr>
          <a:xfrm rot="16200000">
            <a:off x="2308825" y="3442043"/>
            <a:ext cx="1413770"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
        <xdr:nvSpPr>
          <xdr:cNvPr id="5" name="TextBox 4">
            <a:extLst>
              <a:ext uri="{FF2B5EF4-FFF2-40B4-BE49-F238E27FC236}">
                <a16:creationId xmlns:a16="http://schemas.microsoft.com/office/drawing/2014/main" id="{24A1F132-97EB-223D-50EA-C2C11ADB443B}"/>
              </a:ext>
            </a:extLst>
          </xdr:cNvPr>
          <xdr:cNvSpPr txBox="1"/>
        </xdr:nvSpPr>
        <xdr:spPr>
          <a:xfrm rot="16200000">
            <a:off x="3039032" y="3676321"/>
            <a:ext cx="1715669"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6" name="TextBox 5">
            <a:extLst>
              <a:ext uri="{FF2B5EF4-FFF2-40B4-BE49-F238E27FC236}">
                <a16:creationId xmlns:a16="http://schemas.microsoft.com/office/drawing/2014/main" id="{EB2BB31A-2335-E343-4ABC-CA960C47F972}"/>
              </a:ext>
            </a:extLst>
          </xdr:cNvPr>
          <xdr:cNvSpPr txBox="1"/>
        </xdr:nvSpPr>
        <xdr:spPr>
          <a:xfrm>
            <a:off x="6106584" y="6782212"/>
            <a:ext cx="1426600" cy="276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7" name="TextBox 6">
            <a:extLst>
              <a:ext uri="{FF2B5EF4-FFF2-40B4-BE49-F238E27FC236}">
                <a16:creationId xmlns:a16="http://schemas.microsoft.com/office/drawing/2014/main" id="{0D42E0A9-E309-5135-7876-AB18CB202B01}"/>
              </a:ext>
            </a:extLst>
          </xdr:cNvPr>
          <xdr:cNvSpPr txBox="1"/>
        </xdr:nvSpPr>
        <xdr:spPr>
          <a:xfrm>
            <a:off x="6339417" y="7416981"/>
            <a:ext cx="1280584" cy="30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
        <xdr:nvSpPr>
          <xdr:cNvPr id="8" name="TextBox 7">
            <a:extLst>
              <a:ext uri="{FF2B5EF4-FFF2-40B4-BE49-F238E27FC236}">
                <a16:creationId xmlns:a16="http://schemas.microsoft.com/office/drawing/2014/main" id="{8384F7E4-9E54-74A1-3A4E-21F36AEADC87}"/>
              </a:ext>
            </a:extLst>
          </xdr:cNvPr>
          <xdr:cNvSpPr txBox="1"/>
        </xdr:nvSpPr>
        <xdr:spPr>
          <a:xfrm rot="16200000">
            <a:off x="11028938" y="3396056"/>
            <a:ext cx="1715669"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Cladding </a:t>
            </a:r>
            <a:r>
              <a:rPr lang="en-GB" sz="1200">
                <a:latin typeface="Arial" panose="020B0604020202020204" pitchFamily="34" charset="0"/>
                <a:cs typeface="Arial" panose="020B0604020202020204" pitchFamily="34" charset="0"/>
              </a:rPr>
              <a:t>Size</a:t>
            </a:r>
          </a:p>
        </xdr:txBody>
      </xdr:sp>
      <xdr:sp macro="" textlink="">
        <xdr:nvSpPr>
          <xdr:cNvPr id="9" name="TextBox 8">
            <a:extLst>
              <a:ext uri="{FF2B5EF4-FFF2-40B4-BE49-F238E27FC236}">
                <a16:creationId xmlns:a16="http://schemas.microsoft.com/office/drawing/2014/main" id="{F0050B5D-B0D4-E39E-3051-A9EFFE371457}"/>
              </a:ext>
            </a:extLst>
          </xdr:cNvPr>
          <xdr:cNvSpPr txBox="1"/>
        </xdr:nvSpPr>
        <xdr:spPr>
          <a:xfrm rot="16200000">
            <a:off x="10110354" y="3271905"/>
            <a:ext cx="1715669" cy="29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8">
        <xdr:nvSpPr>
          <xdr:cNvPr id="10" name="TextBox 9">
            <a:extLst>
              <a:ext uri="{FF2B5EF4-FFF2-40B4-BE49-F238E27FC236}">
                <a16:creationId xmlns:a16="http://schemas.microsoft.com/office/drawing/2014/main" id="{B2087DD2-7872-5E6B-EBDF-C9E6096E611C}"/>
              </a:ext>
            </a:extLst>
          </xdr:cNvPr>
          <xdr:cNvSpPr txBox="1"/>
        </xdr:nvSpPr>
        <xdr:spPr>
          <a:xfrm rot="16200000">
            <a:off x="3251323" y="2224769"/>
            <a:ext cx="1225038" cy="28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F16CE70-9BED-444E-970F-861B0224B988}" type="TxLink">
              <a:rPr lang="en-US" sz="1200" b="1" i="0" u="none" strike="noStrike">
                <a:solidFill>
                  <a:srgbClr val="000000"/>
                </a:solidFill>
                <a:latin typeface="Arial"/>
                <a:cs typeface="Arial"/>
              </a:rPr>
              <a:pPr/>
              <a:t>2935</a:t>
            </a:fld>
            <a:endParaRPr lang="en-GB" sz="1200">
              <a:latin typeface="Arial" panose="020B0604020202020204" pitchFamily="34" charset="0"/>
              <a:cs typeface="Arial" panose="020B0604020202020204" pitchFamily="34" charset="0"/>
            </a:endParaRPr>
          </a:p>
        </xdr:txBody>
      </xdr:sp>
      <xdr:sp macro="" textlink="$F$7">
        <xdr:nvSpPr>
          <xdr:cNvPr id="11" name="TextBox 10">
            <a:extLst>
              <a:ext uri="{FF2B5EF4-FFF2-40B4-BE49-F238E27FC236}">
                <a16:creationId xmlns:a16="http://schemas.microsoft.com/office/drawing/2014/main" id="{264AC0B6-32EC-588E-6CAE-8A7FF3F4A47A}"/>
              </a:ext>
            </a:extLst>
          </xdr:cNvPr>
          <xdr:cNvSpPr txBox="1"/>
        </xdr:nvSpPr>
        <xdr:spPr>
          <a:xfrm rot="16200000">
            <a:off x="2421821" y="2139153"/>
            <a:ext cx="1188415" cy="317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8A5B301-6532-45A4-9ED9-3853E159B512}" type="TxLink">
              <a:rPr lang="en-US" sz="1200" b="0" i="0" u="none" strike="noStrike">
                <a:solidFill>
                  <a:srgbClr val="000000"/>
                </a:solidFill>
                <a:latin typeface="Arial" panose="020B0604020202020204" pitchFamily="34" charset="0"/>
                <a:cs typeface="Arial" panose="020B0604020202020204" pitchFamily="34" charset="0"/>
              </a:rPr>
              <a:pPr/>
              <a:t>3000</a:t>
            </a:fld>
            <a:endParaRPr lang="en-GB" sz="1200">
              <a:latin typeface="Arial" panose="020B0604020202020204" pitchFamily="34" charset="0"/>
              <a:cs typeface="Arial" panose="020B0604020202020204" pitchFamily="34" charset="0"/>
            </a:endParaRPr>
          </a:p>
        </xdr:txBody>
      </xdr:sp>
      <xdr:sp macro="" textlink="$F$16">
        <xdr:nvSpPr>
          <xdr:cNvPr id="12" name="TextBox 11">
            <a:extLst>
              <a:ext uri="{FF2B5EF4-FFF2-40B4-BE49-F238E27FC236}">
                <a16:creationId xmlns:a16="http://schemas.microsoft.com/office/drawing/2014/main" id="{A8E91134-19D7-2EF0-EFAE-0C0A2EF731C7}"/>
              </a:ext>
            </a:extLst>
          </xdr:cNvPr>
          <xdr:cNvSpPr txBox="1"/>
        </xdr:nvSpPr>
        <xdr:spPr>
          <a:xfrm rot="16200000">
            <a:off x="10434170" y="2228675"/>
            <a:ext cx="1063298" cy="28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3B340E-DADD-473F-BF24-021821BBBE80}" type="TxLink">
              <a:rPr lang="en-US" sz="1200" b="1" i="0" u="none" strike="noStrike">
                <a:solidFill>
                  <a:srgbClr val="000000"/>
                </a:solidFill>
                <a:latin typeface="Arial"/>
                <a:cs typeface="Arial"/>
              </a:rPr>
              <a:pPr/>
              <a:t>2935</a:t>
            </a:fld>
            <a:endParaRPr lang="en-GB" sz="1200">
              <a:latin typeface="Arial" panose="020B0604020202020204" pitchFamily="34" charset="0"/>
              <a:cs typeface="Arial" panose="020B0604020202020204" pitchFamily="34" charset="0"/>
            </a:endParaRPr>
          </a:p>
        </xdr:txBody>
      </xdr:sp>
      <xdr:sp macro="" textlink="$F$15">
        <xdr:nvSpPr>
          <xdr:cNvPr id="13" name="TextBox 12">
            <a:extLst>
              <a:ext uri="{FF2B5EF4-FFF2-40B4-BE49-F238E27FC236}">
                <a16:creationId xmlns:a16="http://schemas.microsoft.com/office/drawing/2014/main" id="{75011EA0-9748-26AC-915C-04822AD73DC0}"/>
              </a:ext>
            </a:extLst>
          </xdr:cNvPr>
          <xdr:cNvSpPr txBox="1"/>
        </xdr:nvSpPr>
        <xdr:spPr>
          <a:xfrm rot="16200000">
            <a:off x="11362220" y="2272848"/>
            <a:ext cx="1063298" cy="28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F5534D0-3B76-489E-9B53-68693C1716D0}" type="TxLink">
              <a:rPr lang="en-US" sz="1200" b="0" i="0" u="none" strike="noStrike">
                <a:solidFill>
                  <a:srgbClr val="000000"/>
                </a:solidFill>
                <a:latin typeface="Arial" panose="020B0604020202020204" pitchFamily="34" charset="0"/>
                <a:cs typeface="Arial" panose="020B0604020202020204" pitchFamily="34" charset="0"/>
              </a:rPr>
              <a:pPr/>
              <a:t>3000</a:t>
            </a:fld>
            <a:endParaRPr lang="en-GB" sz="1200">
              <a:latin typeface="Arial" panose="020B0604020202020204" pitchFamily="34" charset="0"/>
              <a:cs typeface="Arial" panose="020B0604020202020204" pitchFamily="34" charset="0"/>
            </a:endParaRPr>
          </a:p>
        </xdr:txBody>
      </xdr:sp>
      <xdr:sp macro="" textlink="$F$12">
        <xdr:nvSpPr>
          <xdr:cNvPr id="14" name="TextBox 13">
            <a:extLst>
              <a:ext uri="{FF2B5EF4-FFF2-40B4-BE49-F238E27FC236}">
                <a16:creationId xmlns:a16="http://schemas.microsoft.com/office/drawing/2014/main" id="{7402069B-1B16-05EC-2435-9A1D4272CCAD}"/>
              </a:ext>
            </a:extLst>
          </xdr:cNvPr>
          <xdr:cNvSpPr txBox="1"/>
        </xdr:nvSpPr>
        <xdr:spPr>
          <a:xfrm>
            <a:off x="7648461" y="6791271"/>
            <a:ext cx="902872" cy="288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006825B-47C7-4751-BF15-F2987BF64B2D}" type="TxLink">
              <a:rPr lang="en-US" sz="1200" b="1" i="0" u="none" strike="noStrike">
                <a:solidFill>
                  <a:srgbClr val="000000"/>
                </a:solidFill>
                <a:latin typeface="Arial"/>
                <a:cs typeface="Arial"/>
              </a:rPr>
              <a:pPr/>
              <a:t>5870</a:t>
            </a:fld>
            <a:endParaRPr lang="en-GB" sz="1200">
              <a:latin typeface="Arial" panose="020B0604020202020204" pitchFamily="34" charset="0"/>
              <a:cs typeface="Arial" panose="020B0604020202020204" pitchFamily="34" charset="0"/>
            </a:endParaRPr>
          </a:p>
        </xdr:txBody>
      </xdr:sp>
      <xdr:sp macro="" textlink="$F$11">
        <xdr:nvSpPr>
          <xdr:cNvPr id="15" name="TextBox 14">
            <a:extLst>
              <a:ext uri="{FF2B5EF4-FFF2-40B4-BE49-F238E27FC236}">
                <a16:creationId xmlns:a16="http://schemas.microsoft.com/office/drawing/2014/main" id="{A63F4373-1511-1D25-4101-713433828CE9}"/>
              </a:ext>
            </a:extLst>
          </xdr:cNvPr>
          <xdr:cNvSpPr txBox="1"/>
        </xdr:nvSpPr>
        <xdr:spPr>
          <a:xfrm>
            <a:off x="7570477" y="7440445"/>
            <a:ext cx="917355" cy="29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94346AA-8434-4094-A25A-4CF4A330325C}" type="TxLink">
              <a:rPr lang="en-US" sz="1200" b="0" i="0" u="none" strike="noStrike">
                <a:solidFill>
                  <a:srgbClr val="000000"/>
                </a:solidFill>
                <a:latin typeface="Arial" panose="020B0604020202020204" pitchFamily="34" charset="0"/>
                <a:cs typeface="Arial" panose="020B0604020202020204" pitchFamily="34" charset="0"/>
              </a:rPr>
              <a:pPr/>
              <a:t>6000</a:t>
            </a:fld>
            <a:endParaRPr lang="en-GB" sz="1200">
              <a:latin typeface="Arial" panose="020B0604020202020204" pitchFamily="34" charset="0"/>
              <a:cs typeface="Arial" panose="020B0604020202020204" pitchFamily="34" charset="0"/>
            </a:endParaRPr>
          </a:p>
        </xdr:txBody>
      </xdr:sp>
      <xdr:sp macro="" textlink="">
        <xdr:nvSpPr>
          <xdr:cNvPr id="16" name="TextBox 15">
            <a:extLst>
              <a:ext uri="{FF2B5EF4-FFF2-40B4-BE49-F238E27FC236}">
                <a16:creationId xmlns:a16="http://schemas.microsoft.com/office/drawing/2014/main" id="{AC2C59DC-EF02-5E24-F199-DD43CA8232B5}"/>
              </a:ext>
            </a:extLst>
          </xdr:cNvPr>
          <xdr:cNvSpPr txBox="1"/>
        </xdr:nvSpPr>
        <xdr:spPr>
          <a:xfrm>
            <a:off x="4246634" y="3330221"/>
            <a:ext cx="454344" cy="75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A</a:t>
            </a:r>
          </a:p>
        </xdr:txBody>
      </xdr:sp>
      <xdr:sp macro="" textlink="">
        <xdr:nvSpPr>
          <xdr:cNvPr id="17" name="TextBox 16">
            <a:extLst>
              <a:ext uri="{FF2B5EF4-FFF2-40B4-BE49-F238E27FC236}">
                <a16:creationId xmlns:a16="http://schemas.microsoft.com/office/drawing/2014/main" id="{FF26B10E-A978-7BEE-D7CB-621261DD1F5D}"/>
              </a:ext>
            </a:extLst>
          </xdr:cNvPr>
          <xdr:cNvSpPr txBox="1"/>
        </xdr:nvSpPr>
        <xdr:spPr>
          <a:xfrm>
            <a:off x="7242878" y="6180281"/>
            <a:ext cx="454344" cy="65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B</a:t>
            </a:r>
          </a:p>
        </xdr:txBody>
      </xdr:sp>
      <xdr:sp macro="" textlink="">
        <xdr:nvSpPr>
          <xdr:cNvPr id="18" name="TextBox 17">
            <a:extLst>
              <a:ext uri="{FF2B5EF4-FFF2-40B4-BE49-F238E27FC236}">
                <a16:creationId xmlns:a16="http://schemas.microsoft.com/office/drawing/2014/main" id="{AD341349-B0A1-6A34-0093-DB6A09B4236D}"/>
              </a:ext>
            </a:extLst>
          </xdr:cNvPr>
          <xdr:cNvSpPr txBox="1"/>
        </xdr:nvSpPr>
        <xdr:spPr>
          <a:xfrm>
            <a:off x="10164094" y="3205255"/>
            <a:ext cx="454344" cy="75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C</a:t>
            </a:r>
          </a:p>
        </xdr:txBody>
      </xdr:sp>
    </xdr:grpSp>
    <xdr:clientData/>
  </xdr:twoCellAnchor>
  <xdr:twoCellAnchor>
    <xdr:from>
      <xdr:col>2</xdr:col>
      <xdr:colOff>10585</xdr:colOff>
      <xdr:row>35</xdr:row>
      <xdr:rowOff>74084</xdr:rowOff>
    </xdr:from>
    <xdr:to>
      <xdr:col>31</xdr:col>
      <xdr:colOff>211667</xdr:colOff>
      <xdr:row>38</xdr:row>
      <xdr:rowOff>21168</xdr:rowOff>
    </xdr:to>
    <xdr:sp macro="" textlink="">
      <xdr:nvSpPr>
        <xdr:cNvPr id="23" name="TextBox 22">
          <a:extLst>
            <a:ext uri="{FF2B5EF4-FFF2-40B4-BE49-F238E27FC236}">
              <a16:creationId xmlns:a16="http://schemas.microsoft.com/office/drawing/2014/main" id="{478A6B03-8A68-411D-824E-7DF89BBFABB0}"/>
            </a:ext>
          </a:extLst>
        </xdr:cNvPr>
        <xdr:cNvSpPr txBox="1"/>
      </xdr:nvSpPr>
      <xdr:spPr>
        <a:xfrm>
          <a:off x="201085" y="8180917"/>
          <a:ext cx="16806332" cy="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latin typeface="Arial" panose="020B0604020202020204" pitchFamily="34" charset="0"/>
              <a:cs typeface="Arial" panose="020B0604020202020204" pitchFamily="34" charset="0"/>
            </a:rPr>
            <a:t>Instructions:</a:t>
          </a:r>
        </a:p>
        <a:p>
          <a:r>
            <a:rPr lang="en-GB" sz="1200" i="1">
              <a:latin typeface="Arial" panose="020B0604020202020204" pitchFamily="34" charset="0"/>
              <a:cs typeface="Arial" panose="020B0604020202020204" pitchFamily="34" charset="0"/>
            </a:rPr>
            <a:t>Type in the required</a:t>
          </a:r>
          <a:r>
            <a:rPr lang="en-GB" sz="1200" i="1" baseline="0">
              <a:latin typeface="Arial" panose="020B0604020202020204" pitchFamily="34" charset="0"/>
              <a:cs typeface="Arial" panose="020B0604020202020204" pitchFamily="34" charset="0"/>
            </a:rPr>
            <a:t> finished external sizes into the highlighted cells.The calculator will then determine the required hup! external base size. </a:t>
          </a:r>
          <a:r>
            <a:rPr lang="en-GB" sz="1100" i="1" baseline="0">
              <a:solidFill>
                <a:schemeClr val="dk1"/>
              </a:solidFill>
              <a:effectLst/>
              <a:latin typeface="+mn-lt"/>
              <a:ea typeface="+mn-ea"/>
              <a:cs typeface="+mn-cs"/>
            </a:rPr>
            <a:t>  </a:t>
          </a:r>
          <a:r>
            <a:rPr lang="en-GB" sz="1200" b="1" i="1" baseline="0">
              <a:solidFill>
                <a:schemeClr val="dk1"/>
              </a:solidFill>
              <a:effectLst/>
              <a:latin typeface="Arial" panose="020B0604020202020204" pitchFamily="34" charset="0"/>
              <a:ea typeface="+mn-ea"/>
              <a:cs typeface="Arial" panose="020B0604020202020204" pitchFamily="34" charset="0"/>
            </a:rPr>
            <a:t>*If wishing to align the external finish with an existing house corner, this value indicates the offset of the base.</a:t>
          </a:r>
          <a:endParaRPr lang="en-GB" sz="1200" i="1">
            <a:latin typeface="Arial" panose="020B0604020202020204" pitchFamily="34" charset="0"/>
            <a:cs typeface="Arial" panose="020B0604020202020204" pitchFamily="34" charset="0"/>
          </a:endParaRPr>
        </a:p>
      </xdr:txBody>
    </xdr:sp>
    <xdr:clientData/>
  </xdr:twoCellAnchor>
  <xdr:twoCellAnchor editAs="oneCell">
    <xdr:from>
      <xdr:col>13</xdr:col>
      <xdr:colOff>370417</xdr:colOff>
      <xdr:row>10</xdr:row>
      <xdr:rowOff>74083</xdr:rowOff>
    </xdr:from>
    <xdr:to>
      <xdr:col>19</xdr:col>
      <xdr:colOff>355434</xdr:colOff>
      <xdr:row>17</xdr:row>
      <xdr:rowOff>28250</xdr:rowOff>
    </xdr:to>
    <xdr:pic>
      <xdr:nvPicPr>
        <xdr:cNvPr id="24" name="Picture 23">
          <a:extLst>
            <a:ext uri="{FF2B5EF4-FFF2-40B4-BE49-F238E27FC236}">
              <a16:creationId xmlns:a16="http://schemas.microsoft.com/office/drawing/2014/main" id="{2F674281-359F-4F0E-A394-EEECE1A1CF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2292" y="2331508"/>
          <a:ext cx="2671067" cy="15543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218016</xdr:colOff>
      <xdr:row>1</xdr:row>
      <xdr:rowOff>63501</xdr:rowOff>
    </xdr:from>
    <xdr:to>
      <xdr:col>29</xdr:col>
      <xdr:colOff>380999</xdr:colOff>
      <xdr:row>38</xdr:row>
      <xdr:rowOff>83609</xdr:rowOff>
    </xdr:to>
    <xdr:grpSp>
      <xdr:nvGrpSpPr>
        <xdr:cNvPr id="2" name="Group 1">
          <a:extLst>
            <a:ext uri="{FF2B5EF4-FFF2-40B4-BE49-F238E27FC236}">
              <a16:creationId xmlns:a16="http://schemas.microsoft.com/office/drawing/2014/main" id="{712A07DB-6FAB-4CD5-B799-03F62286B56F}"/>
            </a:ext>
          </a:extLst>
        </xdr:cNvPr>
        <xdr:cNvGrpSpPr/>
      </xdr:nvGrpSpPr>
      <xdr:grpSpPr>
        <a:xfrm>
          <a:off x="4969933" y="127001"/>
          <a:ext cx="10979149" cy="8391525"/>
          <a:chOff x="2969683" y="0"/>
          <a:chExt cx="10979150" cy="8402108"/>
        </a:xfrm>
      </xdr:grpSpPr>
      <xdr:pic>
        <xdr:nvPicPr>
          <xdr:cNvPr id="3" name="Picture 2">
            <a:extLst>
              <a:ext uri="{FF2B5EF4-FFF2-40B4-BE49-F238E27FC236}">
                <a16:creationId xmlns:a16="http://schemas.microsoft.com/office/drawing/2014/main" id="{B0D37E5A-5E84-A663-8F32-D025B70C4DE8}"/>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2612" t="20586" r="16187" b="18726"/>
          <a:stretch/>
        </xdr:blipFill>
        <xdr:spPr>
          <a:xfrm>
            <a:off x="2990284" y="0"/>
            <a:ext cx="10958549" cy="8402108"/>
          </a:xfrm>
          <a:prstGeom prst="rect">
            <a:avLst/>
          </a:prstGeom>
        </xdr:spPr>
      </xdr:pic>
      <xdr:sp macro="" textlink="">
        <xdr:nvSpPr>
          <xdr:cNvPr id="4" name="TextBox 3">
            <a:extLst>
              <a:ext uri="{FF2B5EF4-FFF2-40B4-BE49-F238E27FC236}">
                <a16:creationId xmlns:a16="http://schemas.microsoft.com/office/drawing/2014/main" id="{BCB8F1EA-0186-0177-AC38-AC7F5D41454B}"/>
              </a:ext>
            </a:extLst>
          </xdr:cNvPr>
          <xdr:cNvSpPr txBox="1"/>
        </xdr:nvSpPr>
        <xdr:spPr>
          <a:xfrm rot="16200000">
            <a:off x="2453040" y="3498070"/>
            <a:ext cx="1294426"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
        <xdr:nvSpPr>
          <xdr:cNvPr id="5" name="TextBox 4">
            <a:extLst>
              <a:ext uri="{FF2B5EF4-FFF2-40B4-BE49-F238E27FC236}">
                <a16:creationId xmlns:a16="http://schemas.microsoft.com/office/drawing/2014/main" id="{DB26CDDC-10ED-F437-8161-6367EA050D81}"/>
              </a:ext>
            </a:extLst>
          </xdr:cNvPr>
          <xdr:cNvSpPr txBox="1"/>
        </xdr:nvSpPr>
        <xdr:spPr>
          <a:xfrm rot="16200000">
            <a:off x="3278753" y="3640585"/>
            <a:ext cx="1421623"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6" name="TextBox 5">
            <a:extLst>
              <a:ext uri="{FF2B5EF4-FFF2-40B4-BE49-F238E27FC236}">
                <a16:creationId xmlns:a16="http://schemas.microsoft.com/office/drawing/2014/main" id="{A09F0C2D-A18B-AFBE-0B9B-8ACEB7FF3CF6}"/>
              </a:ext>
            </a:extLst>
          </xdr:cNvPr>
          <xdr:cNvSpPr txBox="1"/>
        </xdr:nvSpPr>
        <xdr:spPr>
          <a:xfrm>
            <a:off x="5492750" y="7027621"/>
            <a:ext cx="1354348"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7" name="TextBox 6">
            <a:extLst>
              <a:ext uri="{FF2B5EF4-FFF2-40B4-BE49-F238E27FC236}">
                <a16:creationId xmlns:a16="http://schemas.microsoft.com/office/drawing/2014/main" id="{1F99EB07-8888-2CD1-ED9D-A6DA34D98F8D}"/>
              </a:ext>
            </a:extLst>
          </xdr:cNvPr>
          <xdr:cNvSpPr txBox="1"/>
        </xdr:nvSpPr>
        <xdr:spPr>
          <a:xfrm>
            <a:off x="5715001" y="7833183"/>
            <a:ext cx="1312264"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
        <xdr:nvSpPr>
          <xdr:cNvPr id="8" name="TextBox 7">
            <a:extLst>
              <a:ext uri="{FF2B5EF4-FFF2-40B4-BE49-F238E27FC236}">
                <a16:creationId xmlns:a16="http://schemas.microsoft.com/office/drawing/2014/main" id="{A02E4536-0C1A-2B53-C394-AE3CBF5D40CE}"/>
              </a:ext>
            </a:extLst>
          </xdr:cNvPr>
          <xdr:cNvSpPr txBox="1"/>
        </xdr:nvSpPr>
        <xdr:spPr>
          <a:xfrm rot="16200000">
            <a:off x="7046246" y="5107846"/>
            <a:ext cx="1375537"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9" name="TextBox 8">
            <a:extLst>
              <a:ext uri="{FF2B5EF4-FFF2-40B4-BE49-F238E27FC236}">
                <a16:creationId xmlns:a16="http://schemas.microsoft.com/office/drawing/2014/main" id="{D6AEB70A-8E6F-796C-87C0-F570D8A21CE9}"/>
              </a:ext>
            </a:extLst>
          </xdr:cNvPr>
          <xdr:cNvSpPr txBox="1"/>
        </xdr:nvSpPr>
        <xdr:spPr>
          <a:xfrm rot="16200000">
            <a:off x="6489277" y="4926559"/>
            <a:ext cx="1375537"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Cladding </a:t>
            </a:r>
            <a:r>
              <a:rPr lang="en-GB" sz="1200">
                <a:latin typeface="Arial" panose="020B0604020202020204" pitchFamily="34" charset="0"/>
                <a:cs typeface="Arial" panose="020B0604020202020204" pitchFamily="34" charset="0"/>
              </a:rPr>
              <a:t>Size</a:t>
            </a:r>
          </a:p>
        </xdr:txBody>
      </xdr:sp>
      <xdr:sp macro="" textlink="">
        <xdr:nvSpPr>
          <xdr:cNvPr id="10" name="TextBox 9">
            <a:extLst>
              <a:ext uri="{FF2B5EF4-FFF2-40B4-BE49-F238E27FC236}">
                <a16:creationId xmlns:a16="http://schemas.microsoft.com/office/drawing/2014/main" id="{E50F3E2A-1079-F503-5780-51F5C1A7643B}"/>
              </a:ext>
            </a:extLst>
          </xdr:cNvPr>
          <xdr:cNvSpPr txBox="1"/>
        </xdr:nvSpPr>
        <xdr:spPr>
          <a:xfrm>
            <a:off x="8985250" y="4851649"/>
            <a:ext cx="1312333"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
        <xdr:nvSpPr>
          <xdr:cNvPr id="11" name="TextBox 10">
            <a:extLst>
              <a:ext uri="{FF2B5EF4-FFF2-40B4-BE49-F238E27FC236}">
                <a16:creationId xmlns:a16="http://schemas.microsoft.com/office/drawing/2014/main" id="{5D6D3E3F-C6B0-C58E-3E22-E394F103338B}"/>
              </a:ext>
            </a:extLst>
          </xdr:cNvPr>
          <xdr:cNvSpPr txBox="1"/>
        </xdr:nvSpPr>
        <xdr:spPr>
          <a:xfrm>
            <a:off x="8858249" y="4013732"/>
            <a:ext cx="1374875" cy="3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
        <xdr:nvSpPr>
          <xdr:cNvPr id="12" name="TextBox 11">
            <a:extLst>
              <a:ext uri="{FF2B5EF4-FFF2-40B4-BE49-F238E27FC236}">
                <a16:creationId xmlns:a16="http://schemas.microsoft.com/office/drawing/2014/main" id="{CEAFBD16-2BDC-4C7D-9432-7BB076C33F02}"/>
              </a:ext>
            </a:extLst>
          </xdr:cNvPr>
          <xdr:cNvSpPr txBox="1"/>
        </xdr:nvSpPr>
        <xdr:spPr>
          <a:xfrm rot="16200000">
            <a:off x="12768992" y="2389320"/>
            <a:ext cx="1305038"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
        <xdr:nvSpPr>
          <xdr:cNvPr id="13" name="TextBox 12">
            <a:extLst>
              <a:ext uri="{FF2B5EF4-FFF2-40B4-BE49-F238E27FC236}">
                <a16:creationId xmlns:a16="http://schemas.microsoft.com/office/drawing/2014/main" id="{0FF8608B-DCCF-A71D-8A4B-326D3E154CBC}"/>
              </a:ext>
            </a:extLst>
          </xdr:cNvPr>
          <xdr:cNvSpPr txBox="1"/>
        </xdr:nvSpPr>
        <xdr:spPr>
          <a:xfrm rot="16200000">
            <a:off x="12076059" y="2354894"/>
            <a:ext cx="1378910" cy="26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8">
        <xdr:nvSpPr>
          <xdr:cNvPr id="14" name="TextBox 13">
            <a:extLst>
              <a:ext uri="{FF2B5EF4-FFF2-40B4-BE49-F238E27FC236}">
                <a16:creationId xmlns:a16="http://schemas.microsoft.com/office/drawing/2014/main" id="{094BF1C1-B9FA-1141-3C9D-0BDA48320713}"/>
              </a:ext>
            </a:extLst>
          </xdr:cNvPr>
          <xdr:cNvSpPr txBox="1"/>
        </xdr:nvSpPr>
        <xdr:spPr>
          <a:xfrm rot="16200000">
            <a:off x="3507934" y="2406062"/>
            <a:ext cx="959048"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4C852ED-279A-4295-A1C0-4CD95306B9A8}" type="TxLink">
              <a:rPr lang="en-US" sz="1200" b="1" i="0" u="none" strike="noStrike">
                <a:solidFill>
                  <a:srgbClr val="000000"/>
                </a:solidFill>
                <a:latin typeface="Arial"/>
                <a:cs typeface="Arial"/>
              </a:rPr>
              <a:pPr/>
              <a:t>3935</a:t>
            </a:fld>
            <a:endParaRPr lang="en-GB" sz="1200">
              <a:latin typeface="Arial" panose="020B0604020202020204" pitchFamily="34" charset="0"/>
              <a:cs typeface="Arial" panose="020B0604020202020204" pitchFamily="34" charset="0"/>
            </a:endParaRPr>
          </a:p>
        </xdr:txBody>
      </xdr:sp>
      <xdr:sp macro="" textlink="$F$7">
        <xdr:nvSpPr>
          <xdr:cNvPr id="15" name="TextBox 14">
            <a:extLst>
              <a:ext uri="{FF2B5EF4-FFF2-40B4-BE49-F238E27FC236}">
                <a16:creationId xmlns:a16="http://schemas.microsoft.com/office/drawing/2014/main" id="{A02833C1-4199-7A2B-C860-DA8562F6BA99}"/>
              </a:ext>
            </a:extLst>
          </xdr:cNvPr>
          <xdr:cNvSpPr txBox="1"/>
        </xdr:nvSpPr>
        <xdr:spPr>
          <a:xfrm rot="16200000">
            <a:off x="2580536" y="2401694"/>
            <a:ext cx="1052046"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75AC7B-9F53-42F5-8ED7-ACA89DD67005}" type="TxLink">
              <a:rPr lang="en-US" sz="1200" b="0" i="0" u="none" strike="noStrike">
                <a:solidFill>
                  <a:srgbClr val="000000"/>
                </a:solidFill>
                <a:latin typeface="Arial" panose="020B0604020202020204" pitchFamily="34" charset="0"/>
                <a:cs typeface="Arial" panose="020B0604020202020204" pitchFamily="34" charset="0"/>
              </a:rPr>
              <a:pPr/>
              <a:t>4000</a:t>
            </a:fld>
            <a:endParaRPr lang="en-GB" sz="1200">
              <a:latin typeface="Arial" panose="020B0604020202020204" pitchFamily="34" charset="0"/>
              <a:cs typeface="Arial" panose="020B0604020202020204" pitchFamily="34" charset="0"/>
            </a:endParaRPr>
          </a:p>
        </xdr:txBody>
      </xdr:sp>
      <xdr:sp macro="" textlink="$F$15">
        <xdr:nvSpPr>
          <xdr:cNvPr id="16" name="TextBox 15">
            <a:extLst>
              <a:ext uri="{FF2B5EF4-FFF2-40B4-BE49-F238E27FC236}">
                <a16:creationId xmlns:a16="http://schemas.microsoft.com/office/drawing/2014/main" id="{956EC4BF-B5F8-71A9-091C-635CB5D0E080}"/>
              </a:ext>
            </a:extLst>
          </xdr:cNvPr>
          <xdr:cNvSpPr txBox="1"/>
        </xdr:nvSpPr>
        <xdr:spPr>
          <a:xfrm rot="16200000">
            <a:off x="6701285" y="3966877"/>
            <a:ext cx="947310"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B61A58-9D43-4D72-81AC-30549B0BCAD4}" type="TxLink">
              <a:rPr lang="en-US" sz="1200" b="0" i="0" u="none" strike="noStrike">
                <a:solidFill>
                  <a:srgbClr val="000000"/>
                </a:solidFill>
                <a:latin typeface="Arial" panose="020B0604020202020204" pitchFamily="34" charset="0"/>
                <a:cs typeface="Arial" panose="020B0604020202020204" pitchFamily="34" charset="0"/>
              </a:rPr>
              <a:pPr/>
              <a:t>2000</a:t>
            </a:fld>
            <a:endParaRPr lang="en-GB" sz="1200">
              <a:latin typeface="Arial" panose="020B0604020202020204" pitchFamily="34" charset="0"/>
              <a:cs typeface="Arial" panose="020B0604020202020204" pitchFamily="34" charset="0"/>
            </a:endParaRPr>
          </a:p>
        </xdr:txBody>
      </xdr:sp>
      <xdr:sp macro="" textlink="$F$16">
        <xdr:nvSpPr>
          <xdr:cNvPr id="17" name="TextBox 16">
            <a:extLst>
              <a:ext uri="{FF2B5EF4-FFF2-40B4-BE49-F238E27FC236}">
                <a16:creationId xmlns:a16="http://schemas.microsoft.com/office/drawing/2014/main" id="{2EB02786-81F9-D851-F819-5D9A37301340}"/>
              </a:ext>
            </a:extLst>
          </xdr:cNvPr>
          <xdr:cNvSpPr txBox="1"/>
        </xdr:nvSpPr>
        <xdr:spPr>
          <a:xfrm rot="16200000">
            <a:off x="7216864" y="3884426"/>
            <a:ext cx="1046913"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3AFB69-EA52-4EEC-A616-E6DB98960623}" type="TxLink">
              <a:rPr lang="en-US" sz="1200" b="1" i="0" u="none" strike="noStrike">
                <a:solidFill>
                  <a:srgbClr val="000000"/>
                </a:solidFill>
                <a:latin typeface="Arial"/>
                <a:cs typeface="Arial"/>
              </a:rPr>
              <a:pPr/>
              <a:t>2000</a:t>
            </a:fld>
            <a:endParaRPr lang="en-GB" sz="1200">
              <a:latin typeface="Arial" panose="020B0604020202020204" pitchFamily="34" charset="0"/>
              <a:cs typeface="Arial" panose="020B0604020202020204" pitchFamily="34" charset="0"/>
            </a:endParaRPr>
          </a:p>
        </xdr:txBody>
      </xdr:sp>
      <xdr:sp macro="" textlink="$F$12">
        <xdr:nvSpPr>
          <xdr:cNvPr id="18" name="TextBox 17">
            <a:extLst>
              <a:ext uri="{FF2B5EF4-FFF2-40B4-BE49-F238E27FC236}">
                <a16:creationId xmlns:a16="http://schemas.microsoft.com/office/drawing/2014/main" id="{A9EA2F18-7363-B8B7-960B-A39FB68276F1}"/>
              </a:ext>
            </a:extLst>
          </xdr:cNvPr>
          <xdr:cNvSpPr txBox="1"/>
        </xdr:nvSpPr>
        <xdr:spPr>
          <a:xfrm>
            <a:off x="6949524" y="7034466"/>
            <a:ext cx="829226"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DD9C2D0-7719-450A-8E1D-C165012A0C5D}" type="TxLink">
              <a:rPr lang="en-US" sz="1200" b="1" i="0" u="none" strike="noStrike">
                <a:solidFill>
                  <a:srgbClr val="000000"/>
                </a:solidFill>
                <a:latin typeface="Arial"/>
                <a:cs typeface="Arial"/>
              </a:rPr>
              <a:pPr/>
              <a:t>2870</a:t>
            </a:fld>
            <a:endParaRPr lang="en-GB" sz="1200">
              <a:latin typeface="Arial" panose="020B0604020202020204" pitchFamily="34" charset="0"/>
              <a:cs typeface="Arial" panose="020B0604020202020204" pitchFamily="34" charset="0"/>
            </a:endParaRPr>
          </a:p>
        </xdr:txBody>
      </xdr:sp>
      <xdr:sp macro="" textlink="$F$11">
        <xdr:nvSpPr>
          <xdr:cNvPr id="19" name="TextBox 18">
            <a:extLst>
              <a:ext uri="{FF2B5EF4-FFF2-40B4-BE49-F238E27FC236}">
                <a16:creationId xmlns:a16="http://schemas.microsoft.com/office/drawing/2014/main" id="{393CF090-CE3E-41DC-D347-50AB48354A33}"/>
              </a:ext>
            </a:extLst>
          </xdr:cNvPr>
          <xdr:cNvSpPr txBox="1"/>
        </xdr:nvSpPr>
        <xdr:spPr>
          <a:xfrm>
            <a:off x="6943569" y="7850910"/>
            <a:ext cx="888098"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E13E5B7-BB3A-489D-AB88-E7D27EBD2E42}" type="TxLink">
              <a:rPr lang="en-US" sz="1200" b="0" i="0" u="none" strike="noStrike">
                <a:solidFill>
                  <a:srgbClr val="000000"/>
                </a:solidFill>
                <a:latin typeface="Arial" panose="020B0604020202020204" pitchFamily="34" charset="0"/>
                <a:cs typeface="Arial" panose="020B0604020202020204" pitchFamily="34" charset="0"/>
              </a:rPr>
              <a:pPr/>
              <a:t>3000</a:t>
            </a:fld>
            <a:endParaRPr lang="en-GB" sz="1200">
              <a:latin typeface="Arial" panose="020B0604020202020204" pitchFamily="34" charset="0"/>
              <a:cs typeface="Arial" panose="020B0604020202020204" pitchFamily="34" charset="0"/>
            </a:endParaRPr>
          </a:p>
        </xdr:txBody>
      </xdr:sp>
      <xdr:sp macro="" textlink="$F$20">
        <xdr:nvSpPr>
          <xdr:cNvPr id="20" name="TextBox 19">
            <a:extLst>
              <a:ext uri="{FF2B5EF4-FFF2-40B4-BE49-F238E27FC236}">
                <a16:creationId xmlns:a16="http://schemas.microsoft.com/office/drawing/2014/main" id="{66123DBF-6FAD-F6CC-994A-22360B4E47B8}"/>
              </a:ext>
            </a:extLst>
          </xdr:cNvPr>
          <xdr:cNvSpPr txBox="1"/>
        </xdr:nvSpPr>
        <xdr:spPr>
          <a:xfrm>
            <a:off x="10286979" y="4009692"/>
            <a:ext cx="836105"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6D3C60-1AA2-44F5-A854-35E048B0EFB0}" type="TxLink">
              <a:rPr lang="en-US" sz="1200" b="1" i="0" u="none" strike="noStrike">
                <a:solidFill>
                  <a:srgbClr val="000000"/>
                </a:solidFill>
                <a:latin typeface="Arial"/>
                <a:cs typeface="Arial"/>
              </a:rPr>
              <a:pPr/>
              <a:t>3000</a:t>
            </a:fld>
            <a:endParaRPr lang="en-GB" sz="1200">
              <a:latin typeface="Arial" panose="020B0604020202020204" pitchFamily="34" charset="0"/>
              <a:cs typeface="Arial" panose="020B0604020202020204" pitchFamily="34" charset="0"/>
            </a:endParaRPr>
          </a:p>
        </xdr:txBody>
      </xdr:sp>
      <xdr:sp macro="" textlink="$F$19">
        <xdr:nvSpPr>
          <xdr:cNvPr id="21" name="TextBox 20">
            <a:extLst>
              <a:ext uri="{FF2B5EF4-FFF2-40B4-BE49-F238E27FC236}">
                <a16:creationId xmlns:a16="http://schemas.microsoft.com/office/drawing/2014/main" id="{2A8A57D7-AAE6-05AA-7D1A-1DA78EB12A4E}"/>
              </a:ext>
            </a:extLst>
          </xdr:cNvPr>
          <xdr:cNvSpPr txBox="1"/>
        </xdr:nvSpPr>
        <xdr:spPr>
          <a:xfrm>
            <a:off x="10238410" y="4869377"/>
            <a:ext cx="842341" cy="33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71DB05B-9691-4EA3-A3FA-E9F19E1BA576}" type="TxLink">
              <a:rPr lang="en-US" sz="1200" b="0" i="0" u="none" strike="noStrike">
                <a:solidFill>
                  <a:srgbClr val="000000"/>
                </a:solidFill>
                <a:latin typeface="Arial" panose="020B0604020202020204" pitchFamily="34" charset="0"/>
                <a:cs typeface="Arial" panose="020B0604020202020204" pitchFamily="34" charset="0"/>
              </a:rPr>
              <a:pPr/>
              <a:t>3000</a:t>
            </a:fld>
            <a:endParaRPr lang="en-GB" sz="1200">
              <a:latin typeface="Arial" panose="020B0604020202020204" pitchFamily="34" charset="0"/>
              <a:cs typeface="Arial" panose="020B0604020202020204" pitchFamily="34" charset="0"/>
            </a:endParaRPr>
          </a:p>
        </xdr:txBody>
      </xdr:sp>
      <xdr:sp macro="" textlink="$F$24">
        <xdr:nvSpPr>
          <xdr:cNvPr id="22" name="TextBox 21">
            <a:extLst>
              <a:ext uri="{FF2B5EF4-FFF2-40B4-BE49-F238E27FC236}">
                <a16:creationId xmlns:a16="http://schemas.microsoft.com/office/drawing/2014/main" id="{79EAEF2C-BE1D-78DB-F5C6-FD625FFAF401}"/>
              </a:ext>
            </a:extLst>
          </xdr:cNvPr>
          <xdr:cNvSpPr txBox="1"/>
        </xdr:nvSpPr>
        <xdr:spPr>
          <a:xfrm rot="16200000">
            <a:off x="12293553" y="1133061"/>
            <a:ext cx="977696"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12269CA-FBA9-45A8-90E1-3B08D20840CF}" type="TxLink">
              <a:rPr lang="en-US" sz="1200" b="1" i="0" u="none" strike="noStrike">
                <a:solidFill>
                  <a:srgbClr val="000000"/>
                </a:solidFill>
                <a:latin typeface="Arial"/>
                <a:cs typeface="Arial"/>
              </a:rPr>
              <a:pPr/>
              <a:t>1935</a:t>
            </a:fld>
            <a:endParaRPr lang="en-GB" sz="1200">
              <a:latin typeface="Arial" panose="020B0604020202020204" pitchFamily="34" charset="0"/>
              <a:cs typeface="Arial" panose="020B0604020202020204" pitchFamily="34" charset="0"/>
            </a:endParaRPr>
          </a:p>
        </xdr:txBody>
      </xdr:sp>
      <xdr:sp macro="" textlink="$F$23">
        <xdr:nvSpPr>
          <xdr:cNvPr id="23" name="TextBox 22">
            <a:extLst>
              <a:ext uri="{FF2B5EF4-FFF2-40B4-BE49-F238E27FC236}">
                <a16:creationId xmlns:a16="http://schemas.microsoft.com/office/drawing/2014/main" id="{9B4B6ABD-6136-CDBD-4AAA-887D75DD3C21}"/>
              </a:ext>
            </a:extLst>
          </xdr:cNvPr>
          <xdr:cNvSpPr txBox="1"/>
        </xdr:nvSpPr>
        <xdr:spPr>
          <a:xfrm rot="16200000">
            <a:off x="12896617" y="1308158"/>
            <a:ext cx="1062403" cy="25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2CFE0C9-3A7D-4D89-804D-53A31E8705C5}" type="TxLink">
              <a:rPr lang="en-US" sz="1200" b="0" i="0" u="none" strike="noStrike">
                <a:solidFill>
                  <a:srgbClr val="000000"/>
                </a:solidFill>
                <a:latin typeface="Arial" panose="020B0604020202020204" pitchFamily="34" charset="0"/>
                <a:cs typeface="Arial" panose="020B0604020202020204" pitchFamily="34" charset="0"/>
              </a:rPr>
              <a:pPr/>
              <a:t>2000</a:t>
            </a:fld>
            <a:endParaRPr lang="en-GB" sz="1200">
              <a:latin typeface="Arial" panose="020B0604020202020204" pitchFamily="34" charset="0"/>
              <a:cs typeface="Arial" panose="020B0604020202020204" pitchFamily="34" charset="0"/>
            </a:endParaRPr>
          </a:p>
        </xdr:txBody>
      </xdr:sp>
      <xdr:sp macro="" textlink="">
        <xdr:nvSpPr>
          <xdr:cNvPr id="24" name="TextBox 23">
            <a:extLst>
              <a:ext uri="{FF2B5EF4-FFF2-40B4-BE49-F238E27FC236}">
                <a16:creationId xmlns:a16="http://schemas.microsoft.com/office/drawing/2014/main" id="{1730D973-FDFC-1137-4C33-27D1DFFEB0DD}"/>
              </a:ext>
            </a:extLst>
          </xdr:cNvPr>
          <xdr:cNvSpPr txBox="1"/>
        </xdr:nvSpPr>
        <xdr:spPr>
          <a:xfrm>
            <a:off x="4346788" y="2940983"/>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A</a:t>
            </a:r>
          </a:p>
        </xdr:txBody>
      </xdr:sp>
      <xdr:sp macro="" textlink="">
        <xdr:nvSpPr>
          <xdr:cNvPr id="25" name="TextBox 24">
            <a:extLst>
              <a:ext uri="{FF2B5EF4-FFF2-40B4-BE49-F238E27FC236}">
                <a16:creationId xmlns:a16="http://schemas.microsoft.com/office/drawing/2014/main" id="{222094FF-7A39-AB0A-E957-994993530E62}"/>
              </a:ext>
            </a:extLst>
          </xdr:cNvPr>
          <xdr:cNvSpPr txBox="1"/>
        </xdr:nvSpPr>
        <xdr:spPr>
          <a:xfrm>
            <a:off x="6563311" y="6320094"/>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B</a:t>
            </a:r>
          </a:p>
        </xdr:txBody>
      </xdr:sp>
      <xdr:sp macro="" textlink="">
        <xdr:nvSpPr>
          <xdr:cNvPr id="26" name="TextBox 25">
            <a:extLst>
              <a:ext uri="{FF2B5EF4-FFF2-40B4-BE49-F238E27FC236}">
                <a16:creationId xmlns:a16="http://schemas.microsoft.com/office/drawing/2014/main" id="{D5171E96-037C-E6C1-53B6-C0E40D484F21}"/>
              </a:ext>
            </a:extLst>
          </xdr:cNvPr>
          <xdr:cNvSpPr txBox="1"/>
        </xdr:nvSpPr>
        <xdr:spPr>
          <a:xfrm>
            <a:off x="7863879" y="4385290"/>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C</a:t>
            </a:r>
          </a:p>
        </xdr:txBody>
      </xdr:sp>
      <xdr:sp macro="" textlink="">
        <xdr:nvSpPr>
          <xdr:cNvPr id="27" name="TextBox 26">
            <a:extLst>
              <a:ext uri="{FF2B5EF4-FFF2-40B4-BE49-F238E27FC236}">
                <a16:creationId xmlns:a16="http://schemas.microsoft.com/office/drawing/2014/main" id="{53C2882E-39A6-F94E-B84D-B9469183B502}"/>
              </a:ext>
            </a:extLst>
          </xdr:cNvPr>
          <xdr:cNvSpPr txBox="1"/>
        </xdr:nvSpPr>
        <xdr:spPr>
          <a:xfrm>
            <a:off x="9782743" y="3460642"/>
            <a:ext cx="403692" cy="48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D</a:t>
            </a:r>
          </a:p>
        </xdr:txBody>
      </xdr:sp>
      <xdr:sp macro="" textlink="">
        <xdr:nvSpPr>
          <xdr:cNvPr id="28" name="TextBox 27">
            <a:extLst>
              <a:ext uri="{FF2B5EF4-FFF2-40B4-BE49-F238E27FC236}">
                <a16:creationId xmlns:a16="http://schemas.microsoft.com/office/drawing/2014/main" id="{31606105-352B-1868-C5FF-D2A7E9C2A92F}"/>
              </a:ext>
            </a:extLst>
          </xdr:cNvPr>
          <xdr:cNvSpPr txBox="1"/>
        </xdr:nvSpPr>
        <xdr:spPr>
          <a:xfrm>
            <a:off x="12169924" y="1698991"/>
            <a:ext cx="403692" cy="57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E</a:t>
            </a:r>
          </a:p>
        </xdr:txBody>
      </xdr:sp>
    </xdr:grpSp>
    <xdr:clientData/>
  </xdr:twoCellAnchor>
  <xdr:twoCellAnchor editAs="oneCell">
    <xdr:from>
      <xdr:col>32</xdr:col>
      <xdr:colOff>391585</xdr:colOff>
      <xdr:row>31</xdr:row>
      <xdr:rowOff>74083</xdr:rowOff>
    </xdr:from>
    <xdr:to>
      <xdr:col>37</xdr:col>
      <xdr:colOff>397768</xdr:colOff>
      <xdr:row>39</xdr:row>
      <xdr:rowOff>134083</xdr:rowOff>
    </xdr:to>
    <xdr:pic>
      <xdr:nvPicPr>
        <xdr:cNvPr id="32" name="Picture 31">
          <a:extLst>
            <a:ext uri="{FF2B5EF4-FFF2-40B4-BE49-F238E27FC236}">
              <a16:creationId xmlns:a16="http://schemas.microsoft.com/office/drawing/2014/main" id="{574A4F16-437E-4FBF-983F-97E33D0603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7010" y="7065433"/>
          <a:ext cx="2673184" cy="1556484"/>
        </a:xfrm>
        <a:prstGeom prst="rect">
          <a:avLst/>
        </a:prstGeom>
      </xdr:spPr>
    </xdr:pic>
    <xdr:clientData/>
  </xdr:twoCellAnchor>
  <xdr:twoCellAnchor>
    <xdr:from>
      <xdr:col>2</xdr:col>
      <xdr:colOff>10582</xdr:colOff>
      <xdr:row>37</xdr:row>
      <xdr:rowOff>52912</xdr:rowOff>
    </xdr:from>
    <xdr:to>
      <xdr:col>31</xdr:col>
      <xdr:colOff>338667</xdr:colOff>
      <xdr:row>40</xdr:row>
      <xdr:rowOff>10581</xdr:rowOff>
    </xdr:to>
    <xdr:sp macro="" textlink="">
      <xdr:nvSpPr>
        <xdr:cNvPr id="33" name="TextBox 32">
          <a:extLst>
            <a:ext uri="{FF2B5EF4-FFF2-40B4-BE49-F238E27FC236}">
              <a16:creationId xmlns:a16="http://schemas.microsoft.com/office/drawing/2014/main" id="{E4C954C3-31F8-4D83-8707-0E9354B1F83C}"/>
            </a:ext>
          </a:extLst>
        </xdr:cNvPr>
        <xdr:cNvSpPr txBox="1"/>
      </xdr:nvSpPr>
      <xdr:spPr>
        <a:xfrm>
          <a:off x="201082" y="8254995"/>
          <a:ext cx="16764002" cy="656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latin typeface="Arial" panose="020B0604020202020204" pitchFamily="34" charset="0"/>
              <a:cs typeface="Arial" panose="020B0604020202020204" pitchFamily="34" charset="0"/>
            </a:rPr>
            <a:t>Instructions:</a:t>
          </a:r>
        </a:p>
        <a:p>
          <a:r>
            <a:rPr lang="en-GB" sz="1200" i="1">
              <a:solidFill>
                <a:schemeClr val="dk1"/>
              </a:solidFill>
              <a:effectLst/>
              <a:latin typeface="Arial" panose="020B0604020202020204" pitchFamily="34" charset="0"/>
              <a:ea typeface="+mn-ea"/>
              <a:cs typeface="Arial" panose="020B0604020202020204" pitchFamily="34" charset="0"/>
            </a:rPr>
            <a:t>Type in the required</a:t>
          </a:r>
          <a:r>
            <a:rPr lang="en-GB" sz="1200" i="1" baseline="0">
              <a:solidFill>
                <a:schemeClr val="dk1"/>
              </a:solidFill>
              <a:effectLst/>
              <a:latin typeface="Arial" panose="020B0604020202020204" pitchFamily="34" charset="0"/>
              <a:ea typeface="+mn-ea"/>
              <a:cs typeface="Arial" panose="020B0604020202020204" pitchFamily="34" charset="0"/>
            </a:rPr>
            <a:t> finished external sizes into the highlighted cells.The calculator will then determine the required hup! external base size.</a:t>
          </a:r>
          <a:r>
            <a:rPr lang="en-GB" sz="1100" i="1" baseline="0">
              <a:solidFill>
                <a:schemeClr val="dk1"/>
              </a:solidFill>
              <a:effectLst/>
              <a:latin typeface="+mn-lt"/>
              <a:ea typeface="+mn-ea"/>
              <a:cs typeface="+mn-cs"/>
            </a:rPr>
            <a:t>  </a:t>
          </a:r>
          <a:r>
            <a:rPr lang="en-GB" sz="1200" b="1" i="1" baseline="0">
              <a:solidFill>
                <a:schemeClr val="dk1"/>
              </a:solidFill>
              <a:effectLst/>
              <a:latin typeface="Arial" panose="020B0604020202020204" pitchFamily="34" charset="0"/>
              <a:ea typeface="+mn-ea"/>
              <a:cs typeface="Arial" panose="020B0604020202020204" pitchFamily="34" charset="0"/>
            </a:rPr>
            <a:t>*If wishing to align the external finish with </a:t>
          </a:r>
          <a:r>
            <a:rPr kumimoji="0" lang="en-GB" sz="1200" b="1"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an existing house </a:t>
          </a:r>
          <a:r>
            <a:rPr lang="en-GB" sz="1200" b="1" i="1" baseline="0">
              <a:solidFill>
                <a:schemeClr val="dk1"/>
              </a:solidFill>
              <a:effectLst/>
              <a:latin typeface="Arial" panose="020B0604020202020204" pitchFamily="34" charset="0"/>
              <a:ea typeface="+mn-ea"/>
              <a:cs typeface="Arial" panose="020B0604020202020204" pitchFamily="34" charset="0"/>
            </a:rPr>
            <a:t>corner, this value indicates the offset of the base.</a:t>
          </a:r>
          <a:endParaRPr lang="en-GB" sz="1200">
            <a:effectLst/>
            <a:latin typeface="Arial" panose="020B0604020202020204" pitchFamily="34" charset="0"/>
            <a:cs typeface="Arial" panose="020B0604020202020204" pitchFamily="34" charset="0"/>
          </a:endParaRPr>
        </a:p>
      </xdr:txBody>
    </xdr:sp>
    <xdr:clientData/>
  </xdr:twoCellAnchor>
  <xdr:twoCellAnchor editAs="oneCell">
    <xdr:from>
      <xdr:col>15</xdr:col>
      <xdr:colOff>328083</xdr:colOff>
      <xdr:row>5</xdr:row>
      <xdr:rowOff>158750</xdr:rowOff>
    </xdr:from>
    <xdr:to>
      <xdr:col>21</xdr:col>
      <xdr:colOff>313100</xdr:colOff>
      <xdr:row>12</xdr:row>
      <xdr:rowOff>112917</xdr:rowOff>
    </xdr:to>
    <xdr:pic>
      <xdr:nvPicPr>
        <xdr:cNvPr id="34" name="Picture 33">
          <a:extLst>
            <a:ext uri="{FF2B5EF4-FFF2-40B4-BE49-F238E27FC236}">
              <a16:creationId xmlns:a16="http://schemas.microsoft.com/office/drawing/2014/main" id="{31E28873-BFEB-4A31-B0B3-282BC4C20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5783" y="1263650"/>
          <a:ext cx="2671067" cy="15543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328053</xdr:colOff>
      <xdr:row>1</xdr:row>
      <xdr:rowOff>359834</xdr:rowOff>
    </xdr:from>
    <xdr:to>
      <xdr:col>29</xdr:col>
      <xdr:colOff>156108</xdr:colOff>
      <xdr:row>40</xdr:row>
      <xdr:rowOff>10585</xdr:rowOff>
    </xdr:to>
    <xdr:grpSp>
      <xdr:nvGrpSpPr>
        <xdr:cNvPr id="2" name="Group 1">
          <a:extLst>
            <a:ext uri="{FF2B5EF4-FFF2-40B4-BE49-F238E27FC236}">
              <a16:creationId xmlns:a16="http://schemas.microsoft.com/office/drawing/2014/main" id="{8D602807-03C0-41EE-B4DE-DC2C0C3ACC9C}"/>
            </a:ext>
          </a:extLst>
        </xdr:cNvPr>
        <xdr:cNvGrpSpPr/>
      </xdr:nvGrpSpPr>
      <xdr:grpSpPr>
        <a:xfrm>
          <a:off x="5281053" y="412751"/>
          <a:ext cx="10326722" cy="8403167"/>
          <a:chOff x="3069135" y="19795"/>
          <a:chExt cx="11733243" cy="8008389"/>
        </a:xfrm>
      </xdr:grpSpPr>
      <xdr:pic>
        <xdr:nvPicPr>
          <xdr:cNvPr id="3" name="Picture 2">
            <a:extLst>
              <a:ext uri="{FF2B5EF4-FFF2-40B4-BE49-F238E27FC236}">
                <a16:creationId xmlns:a16="http://schemas.microsoft.com/office/drawing/2014/main" id="{EC80926F-F064-EACA-DE5F-B91EBF78AFF9}"/>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5311" t="22245" r="18044" b="20491"/>
          <a:stretch/>
        </xdr:blipFill>
        <xdr:spPr>
          <a:xfrm>
            <a:off x="3119177" y="19795"/>
            <a:ext cx="11683201" cy="8008389"/>
          </a:xfrm>
          <a:prstGeom prst="rect">
            <a:avLst/>
          </a:prstGeom>
        </xdr:spPr>
      </xdr:pic>
      <xdr:sp macro="" textlink="">
        <xdr:nvSpPr>
          <xdr:cNvPr id="4" name="TextBox 3">
            <a:extLst>
              <a:ext uri="{FF2B5EF4-FFF2-40B4-BE49-F238E27FC236}">
                <a16:creationId xmlns:a16="http://schemas.microsoft.com/office/drawing/2014/main" id="{73EA5B68-659D-EB4D-6B36-ED30CABFC698}"/>
              </a:ext>
            </a:extLst>
          </xdr:cNvPr>
          <xdr:cNvSpPr txBox="1"/>
        </xdr:nvSpPr>
        <xdr:spPr>
          <a:xfrm>
            <a:off x="7732585" y="6594726"/>
            <a:ext cx="1601509"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20">
        <xdr:nvSpPr>
          <xdr:cNvPr id="5" name="TextBox 4">
            <a:extLst>
              <a:ext uri="{FF2B5EF4-FFF2-40B4-BE49-F238E27FC236}">
                <a16:creationId xmlns:a16="http://schemas.microsoft.com/office/drawing/2014/main" id="{71E7BDD2-F422-4C88-D62C-F1937D4471CA}"/>
              </a:ext>
            </a:extLst>
          </xdr:cNvPr>
          <xdr:cNvSpPr txBox="1"/>
        </xdr:nvSpPr>
        <xdr:spPr>
          <a:xfrm>
            <a:off x="9217326" y="6601409"/>
            <a:ext cx="953258" cy="29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1F080FB-AE99-460A-9D25-EF49F37D2FDC}" type="TxLink">
              <a:rPr lang="en-US" sz="1200" b="1" i="0" u="none" strike="noStrike">
                <a:solidFill>
                  <a:srgbClr val="000000"/>
                </a:solidFill>
                <a:latin typeface="Arial"/>
                <a:cs typeface="Arial"/>
              </a:rPr>
              <a:pPr/>
              <a:t>3370</a:t>
            </a:fld>
            <a:endParaRPr lang="en-GB" sz="1200">
              <a:latin typeface="Arial" panose="020B0604020202020204" pitchFamily="34" charset="0"/>
              <a:cs typeface="Arial" panose="020B0604020202020204" pitchFamily="34" charset="0"/>
            </a:endParaRPr>
          </a:p>
        </xdr:txBody>
      </xdr:sp>
      <xdr:sp macro="" textlink="">
        <xdr:nvSpPr>
          <xdr:cNvPr id="6" name="TextBox 5">
            <a:extLst>
              <a:ext uri="{FF2B5EF4-FFF2-40B4-BE49-F238E27FC236}">
                <a16:creationId xmlns:a16="http://schemas.microsoft.com/office/drawing/2014/main" id="{B148F356-6580-63DD-DFA8-B86DD8A161DD}"/>
              </a:ext>
            </a:extLst>
          </xdr:cNvPr>
          <xdr:cNvSpPr txBox="1"/>
        </xdr:nvSpPr>
        <xdr:spPr>
          <a:xfrm>
            <a:off x="7698719" y="7439084"/>
            <a:ext cx="1455002"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D</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F$19">
        <xdr:nvSpPr>
          <xdr:cNvPr id="7" name="TextBox 6">
            <a:extLst>
              <a:ext uri="{FF2B5EF4-FFF2-40B4-BE49-F238E27FC236}">
                <a16:creationId xmlns:a16="http://schemas.microsoft.com/office/drawing/2014/main" id="{D5845B34-B2D4-CF85-C27C-2EDD57041543}"/>
              </a:ext>
            </a:extLst>
          </xdr:cNvPr>
          <xdr:cNvSpPr txBox="1"/>
        </xdr:nvSpPr>
        <xdr:spPr>
          <a:xfrm>
            <a:off x="9034597" y="7434196"/>
            <a:ext cx="871403" cy="32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FB22E7-B9E2-4367-AB77-DBAB330D7B57}" type="TxLink">
              <a:rPr lang="en-US" sz="1200" b="0" i="0" u="none" strike="noStrike">
                <a:solidFill>
                  <a:srgbClr val="000000"/>
                </a:solidFill>
                <a:latin typeface="Arial"/>
                <a:cs typeface="Arial"/>
              </a:rPr>
              <a:pPr/>
              <a:t>3500</a:t>
            </a:fld>
            <a:endParaRPr lang="en-GB" sz="1200">
              <a:latin typeface="Arial" panose="020B0604020202020204" pitchFamily="34" charset="0"/>
              <a:cs typeface="Arial" panose="020B0604020202020204" pitchFamily="34" charset="0"/>
            </a:endParaRPr>
          </a:p>
        </xdr:txBody>
      </xdr:sp>
      <xdr:sp macro="" textlink="">
        <xdr:nvSpPr>
          <xdr:cNvPr id="8" name="TextBox 7">
            <a:extLst>
              <a:ext uri="{FF2B5EF4-FFF2-40B4-BE49-F238E27FC236}">
                <a16:creationId xmlns:a16="http://schemas.microsoft.com/office/drawing/2014/main" id="{E59A8DE9-66CE-C57F-0E3F-384611AE64F4}"/>
              </a:ext>
            </a:extLst>
          </xdr:cNvPr>
          <xdr:cNvSpPr txBox="1"/>
        </xdr:nvSpPr>
        <xdr:spPr>
          <a:xfrm rot="16200000">
            <a:off x="2529035" y="1997568"/>
            <a:ext cx="1373779"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 </a:t>
            </a:r>
            <a:r>
              <a:rPr lang="en-GB" sz="1200" baseline="0">
                <a:latin typeface="Arial" panose="020B0604020202020204" pitchFamily="34" charset="0"/>
                <a:cs typeface="Arial" panose="020B0604020202020204" pitchFamily="34" charset="0"/>
              </a:rPr>
              <a:t>Cladding </a:t>
            </a:r>
            <a:r>
              <a:rPr lang="en-GB" sz="1200">
                <a:latin typeface="Arial" panose="020B0604020202020204" pitchFamily="34" charset="0"/>
                <a:cs typeface="Arial" panose="020B0604020202020204" pitchFamily="34" charset="0"/>
              </a:rPr>
              <a:t>Size</a:t>
            </a:r>
          </a:p>
        </xdr:txBody>
      </xdr:sp>
      <xdr:sp macro="" textlink="$F$7">
        <xdr:nvSpPr>
          <xdr:cNvPr id="9" name="TextBox 8">
            <a:extLst>
              <a:ext uri="{FF2B5EF4-FFF2-40B4-BE49-F238E27FC236}">
                <a16:creationId xmlns:a16="http://schemas.microsoft.com/office/drawing/2014/main" id="{84B2913E-3A5B-A865-6531-A0E411A702F9}"/>
              </a:ext>
            </a:extLst>
          </xdr:cNvPr>
          <xdr:cNvSpPr txBox="1"/>
        </xdr:nvSpPr>
        <xdr:spPr>
          <a:xfrm rot="16200000">
            <a:off x="2724053" y="1025175"/>
            <a:ext cx="1005190" cy="26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F359CC5-27A1-49DE-8188-75D2259F055D}" type="TxLink">
              <a:rPr lang="en-US" sz="1200" b="0" i="0" u="none" strike="noStrike">
                <a:solidFill>
                  <a:srgbClr val="000000"/>
                </a:solidFill>
                <a:latin typeface="Arial"/>
                <a:cs typeface="Arial"/>
              </a:rPr>
              <a:pPr/>
              <a:t>4500</a:t>
            </a:fld>
            <a:endParaRPr lang="en-GB" sz="1200">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F5E052B5-4861-1F80-A082-FC10CFE3FC84}"/>
              </a:ext>
            </a:extLst>
          </xdr:cNvPr>
          <xdr:cNvSpPr txBox="1"/>
        </xdr:nvSpPr>
        <xdr:spPr>
          <a:xfrm rot="16200000">
            <a:off x="3216615" y="2006537"/>
            <a:ext cx="1419166"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8">
        <xdr:nvSpPr>
          <xdr:cNvPr id="11" name="TextBox 10">
            <a:extLst>
              <a:ext uri="{FF2B5EF4-FFF2-40B4-BE49-F238E27FC236}">
                <a16:creationId xmlns:a16="http://schemas.microsoft.com/office/drawing/2014/main" id="{E01A8283-C5CD-8007-2987-E12EEA0AA500}"/>
              </a:ext>
            </a:extLst>
          </xdr:cNvPr>
          <xdr:cNvSpPr txBox="1"/>
        </xdr:nvSpPr>
        <xdr:spPr>
          <a:xfrm rot="16200000">
            <a:off x="3492924" y="1018472"/>
            <a:ext cx="897469" cy="26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DE5C42-F3D8-4ED7-BCE6-F54EB6CD2EB2}" type="TxLink">
              <a:rPr lang="en-US" sz="1200" b="1" i="0" u="none" strike="noStrike">
                <a:solidFill>
                  <a:srgbClr val="000000"/>
                </a:solidFill>
                <a:latin typeface="Arial"/>
                <a:cs typeface="Arial"/>
              </a:rPr>
              <a:pPr/>
              <a:t>4435</a:t>
            </a:fld>
            <a:endParaRPr lang="en-GB" sz="1200">
              <a:latin typeface="Arial" panose="020B0604020202020204" pitchFamily="34" charset="0"/>
              <a:cs typeface="Arial" panose="020B0604020202020204" pitchFamily="34" charset="0"/>
            </a:endParaRPr>
          </a:p>
        </xdr:txBody>
      </xdr:sp>
      <xdr:sp macro="" textlink="">
        <xdr:nvSpPr>
          <xdr:cNvPr id="12" name="TextBox 11">
            <a:extLst>
              <a:ext uri="{FF2B5EF4-FFF2-40B4-BE49-F238E27FC236}">
                <a16:creationId xmlns:a16="http://schemas.microsoft.com/office/drawing/2014/main" id="{7AC49ED2-C069-1A47-2E9E-55A7DECF7DB5}"/>
              </a:ext>
            </a:extLst>
          </xdr:cNvPr>
          <xdr:cNvSpPr txBox="1"/>
        </xdr:nvSpPr>
        <xdr:spPr>
          <a:xfrm rot="16200000">
            <a:off x="13725365" y="2192841"/>
            <a:ext cx="1302719"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G</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F$32">
        <xdr:nvSpPr>
          <xdr:cNvPr id="13" name="TextBox 12">
            <a:extLst>
              <a:ext uri="{FF2B5EF4-FFF2-40B4-BE49-F238E27FC236}">
                <a16:creationId xmlns:a16="http://schemas.microsoft.com/office/drawing/2014/main" id="{2B8F15E0-036B-4272-9010-FBEE838FB3F0}"/>
              </a:ext>
            </a:extLst>
          </xdr:cNvPr>
          <xdr:cNvSpPr txBox="1"/>
        </xdr:nvSpPr>
        <xdr:spPr>
          <a:xfrm rot="16200000">
            <a:off x="13127000" y="974344"/>
            <a:ext cx="895279" cy="219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2A491D8-B3A6-445A-AF64-6D6DC31D9923}" type="TxLink">
              <a:rPr lang="en-US" sz="1200" b="1" i="0" u="none" strike="noStrike">
                <a:solidFill>
                  <a:srgbClr val="000000"/>
                </a:solidFill>
                <a:latin typeface="Arial"/>
                <a:cs typeface="Arial"/>
              </a:rPr>
              <a:pPr/>
              <a:t>4435</a:t>
            </a:fld>
            <a:endParaRPr lang="en-GB" sz="1200" b="0">
              <a:latin typeface="Arial" panose="020B0604020202020204" pitchFamily="34" charset="0"/>
              <a:cs typeface="Arial" panose="020B0604020202020204" pitchFamily="34" charset="0"/>
            </a:endParaRPr>
          </a:p>
        </xdr:txBody>
      </xdr:sp>
      <xdr:sp macro="" textlink="">
        <xdr:nvSpPr>
          <xdr:cNvPr id="14" name="TextBox 13">
            <a:extLst>
              <a:ext uri="{FF2B5EF4-FFF2-40B4-BE49-F238E27FC236}">
                <a16:creationId xmlns:a16="http://schemas.microsoft.com/office/drawing/2014/main" id="{C06B3186-4689-E2DF-A459-50255524A0A5}"/>
              </a:ext>
            </a:extLst>
          </xdr:cNvPr>
          <xdr:cNvSpPr txBox="1"/>
        </xdr:nvSpPr>
        <xdr:spPr>
          <a:xfrm rot="16200000">
            <a:off x="12891724" y="2065630"/>
            <a:ext cx="1413992"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G</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31">
        <xdr:nvSpPr>
          <xdr:cNvPr id="15" name="TextBox 14">
            <a:extLst>
              <a:ext uri="{FF2B5EF4-FFF2-40B4-BE49-F238E27FC236}">
                <a16:creationId xmlns:a16="http://schemas.microsoft.com/office/drawing/2014/main" id="{CCEE3D6E-8A7C-1A94-BEFC-05EB1951238F}"/>
              </a:ext>
            </a:extLst>
          </xdr:cNvPr>
          <xdr:cNvSpPr txBox="1"/>
        </xdr:nvSpPr>
        <xdr:spPr>
          <a:xfrm rot="16200000">
            <a:off x="13856182" y="1080912"/>
            <a:ext cx="971027" cy="20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20DAD8-C81E-40D1-A8B6-180E8BFEF37B}" type="TxLink">
              <a:rPr lang="en-US" sz="1200" b="0" i="0" u="none" strike="noStrike">
                <a:solidFill>
                  <a:srgbClr val="000000"/>
                </a:solidFill>
                <a:latin typeface="Arial"/>
                <a:cs typeface="Arial"/>
              </a:rPr>
              <a:pPr/>
              <a:t>4500</a:t>
            </a:fld>
            <a:endParaRPr lang="en-GB" sz="1200">
              <a:latin typeface="Arial" panose="020B0604020202020204" pitchFamily="34" charset="0"/>
              <a:cs typeface="Arial" panose="020B0604020202020204" pitchFamily="34" charset="0"/>
            </a:endParaRPr>
          </a:p>
        </xdr:txBody>
      </xdr:sp>
      <xdr:sp macro="" textlink="">
        <xdr:nvSpPr>
          <xdr:cNvPr id="16" name="TextBox 15">
            <a:extLst>
              <a:ext uri="{FF2B5EF4-FFF2-40B4-BE49-F238E27FC236}">
                <a16:creationId xmlns:a16="http://schemas.microsoft.com/office/drawing/2014/main" id="{658E676F-042E-5E28-48F2-8EB257B255DE}"/>
              </a:ext>
            </a:extLst>
          </xdr:cNvPr>
          <xdr:cNvSpPr txBox="1"/>
        </xdr:nvSpPr>
        <xdr:spPr>
          <a:xfrm>
            <a:off x="4965615" y="1537088"/>
            <a:ext cx="1602774"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12">
        <xdr:nvSpPr>
          <xdr:cNvPr id="17" name="TextBox 16">
            <a:extLst>
              <a:ext uri="{FF2B5EF4-FFF2-40B4-BE49-F238E27FC236}">
                <a16:creationId xmlns:a16="http://schemas.microsoft.com/office/drawing/2014/main" id="{009B40EC-BEC8-1AEB-DDCB-60D2D8F1840B}"/>
              </a:ext>
            </a:extLst>
          </xdr:cNvPr>
          <xdr:cNvSpPr txBox="1"/>
        </xdr:nvSpPr>
        <xdr:spPr>
          <a:xfrm>
            <a:off x="6417364" y="1549520"/>
            <a:ext cx="772553" cy="26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5E5EFCA-B3E9-463D-BF25-2129CC5ABA90}" type="TxLink">
              <a:rPr lang="en-US" sz="1200" b="1" i="0" u="none" strike="noStrike">
                <a:solidFill>
                  <a:srgbClr val="000000"/>
                </a:solidFill>
                <a:latin typeface="Arial"/>
                <a:cs typeface="Arial"/>
              </a:rPr>
              <a:pPr/>
              <a:t>2500</a:t>
            </a:fld>
            <a:endParaRPr lang="en-GB" sz="1200">
              <a:latin typeface="Arial" panose="020B0604020202020204" pitchFamily="34" charset="0"/>
              <a:cs typeface="Arial" panose="020B0604020202020204" pitchFamily="34" charset="0"/>
            </a:endParaRPr>
          </a:p>
        </xdr:txBody>
      </xdr:sp>
      <xdr:sp macro="" textlink="">
        <xdr:nvSpPr>
          <xdr:cNvPr id="18" name="TextBox 17">
            <a:extLst>
              <a:ext uri="{FF2B5EF4-FFF2-40B4-BE49-F238E27FC236}">
                <a16:creationId xmlns:a16="http://schemas.microsoft.com/office/drawing/2014/main" id="{2BD0C808-4BDD-31E4-4B50-EE89BD7BBE5F}"/>
              </a:ext>
            </a:extLst>
          </xdr:cNvPr>
          <xdr:cNvSpPr txBox="1"/>
        </xdr:nvSpPr>
        <xdr:spPr>
          <a:xfrm>
            <a:off x="5024387" y="2257367"/>
            <a:ext cx="1255405"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B</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Brick Size</a:t>
            </a:r>
          </a:p>
        </xdr:txBody>
      </xdr:sp>
      <xdr:sp macro="" textlink="$F$11">
        <xdr:nvSpPr>
          <xdr:cNvPr id="19" name="TextBox 18">
            <a:extLst>
              <a:ext uri="{FF2B5EF4-FFF2-40B4-BE49-F238E27FC236}">
                <a16:creationId xmlns:a16="http://schemas.microsoft.com/office/drawing/2014/main" id="{0FFC4140-8706-8209-09C4-F9E680FFF0D4}"/>
              </a:ext>
            </a:extLst>
          </xdr:cNvPr>
          <xdr:cNvSpPr txBox="1"/>
        </xdr:nvSpPr>
        <xdr:spPr>
          <a:xfrm>
            <a:off x="6030283" y="2264247"/>
            <a:ext cx="785384" cy="299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487BB04-D43A-405F-88E2-75ADCDFD672C}" type="TxLink">
              <a:rPr lang="en-US" sz="1200" b="0" i="0" u="none" strike="noStrike">
                <a:solidFill>
                  <a:srgbClr val="000000"/>
                </a:solidFill>
                <a:latin typeface="Arial" panose="020B0604020202020204" pitchFamily="34" charset="0"/>
                <a:cs typeface="Arial" panose="020B0604020202020204" pitchFamily="34" charset="0"/>
              </a:rPr>
              <a:pPr/>
              <a:t>2500</a:t>
            </a:fld>
            <a:endParaRPr lang="en-GB" sz="1200">
              <a:latin typeface="Arial" panose="020B0604020202020204" pitchFamily="34" charset="0"/>
              <a:cs typeface="Arial" panose="020B0604020202020204" pitchFamily="34" charset="0"/>
            </a:endParaRPr>
          </a:p>
        </xdr:txBody>
      </xdr:sp>
      <xdr:sp macro="" textlink="">
        <xdr:nvSpPr>
          <xdr:cNvPr id="20" name="TextBox 19">
            <a:extLst>
              <a:ext uri="{FF2B5EF4-FFF2-40B4-BE49-F238E27FC236}">
                <a16:creationId xmlns:a16="http://schemas.microsoft.com/office/drawing/2014/main" id="{8872C8FE-71FE-BD6E-1DCB-330BF5DF6B59}"/>
              </a:ext>
            </a:extLst>
          </xdr:cNvPr>
          <xdr:cNvSpPr txBox="1"/>
        </xdr:nvSpPr>
        <xdr:spPr>
          <a:xfrm rot="16200000">
            <a:off x="4961013" y="4982278"/>
            <a:ext cx="1282859"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F$15">
        <xdr:nvSpPr>
          <xdr:cNvPr id="21" name="TextBox 20">
            <a:extLst>
              <a:ext uri="{FF2B5EF4-FFF2-40B4-BE49-F238E27FC236}">
                <a16:creationId xmlns:a16="http://schemas.microsoft.com/office/drawing/2014/main" id="{5F049712-A302-3D2F-B288-8F01EC50ACFC}"/>
              </a:ext>
            </a:extLst>
          </xdr:cNvPr>
          <xdr:cNvSpPr txBox="1"/>
        </xdr:nvSpPr>
        <xdr:spPr>
          <a:xfrm rot="16200000">
            <a:off x="5080585" y="3891412"/>
            <a:ext cx="1029511" cy="28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67B9339-0AE6-4DDD-9D35-7AE70BDFD424}" type="TxLink">
              <a:rPr lang="en-US" sz="1200" b="0" i="0" u="none" strike="noStrike">
                <a:solidFill>
                  <a:srgbClr val="000000"/>
                </a:solidFill>
                <a:latin typeface="Arial" panose="020B0604020202020204" pitchFamily="34" charset="0"/>
                <a:cs typeface="Arial" panose="020B0604020202020204" pitchFamily="34" charset="0"/>
              </a:rPr>
              <a:pPr/>
              <a:t>3000</a:t>
            </a:fld>
            <a:endParaRPr lang="en-GB" sz="1200">
              <a:latin typeface="Arial" panose="020B0604020202020204" pitchFamily="34" charset="0"/>
              <a:cs typeface="Arial" panose="020B0604020202020204" pitchFamily="34" charset="0"/>
            </a:endParaRPr>
          </a:p>
        </xdr:txBody>
      </xdr:sp>
      <xdr:sp macro="" textlink="">
        <xdr:nvSpPr>
          <xdr:cNvPr id="22" name="TextBox 21">
            <a:extLst>
              <a:ext uri="{FF2B5EF4-FFF2-40B4-BE49-F238E27FC236}">
                <a16:creationId xmlns:a16="http://schemas.microsoft.com/office/drawing/2014/main" id="{0BA08C67-9CE4-E1C0-B273-1CBE7F5089ED}"/>
              </a:ext>
            </a:extLst>
          </xdr:cNvPr>
          <xdr:cNvSpPr txBox="1"/>
        </xdr:nvSpPr>
        <xdr:spPr>
          <a:xfrm rot="16200000">
            <a:off x="5423882" y="4793956"/>
            <a:ext cx="1500231"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C</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16">
        <xdr:nvSpPr>
          <xdr:cNvPr id="23" name="TextBox 22">
            <a:extLst>
              <a:ext uri="{FF2B5EF4-FFF2-40B4-BE49-F238E27FC236}">
                <a16:creationId xmlns:a16="http://schemas.microsoft.com/office/drawing/2014/main" id="{BD917B43-3672-8D6A-B0F7-466DD3915739}"/>
              </a:ext>
            </a:extLst>
          </xdr:cNvPr>
          <xdr:cNvSpPr txBox="1"/>
        </xdr:nvSpPr>
        <xdr:spPr>
          <a:xfrm rot="16200000">
            <a:off x="5707303" y="3737397"/>
            <a:ext cx="966547" cy="27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B058FE-550C-43D3-9EC8-564074FC5A3E}" type="TxLink">
              <a:rPr lang="en-US" sz="1200" b="1" i="0" u="none" strike="noStrike">
                <a:solidFill>
                  <a:srgbClr val="000000"/>
                </a:solidFill>
                <a:latin typeface="Arial"/>
                <a:cs typeface="Arial"/>
              </a:rPr>
              <a:pPr/>
              <a:t>3000</a:t>
            </a:fld>
            <a:endParaRPr lang="en-GB" sz="1200">
              <a:latin typeface="Arial" panose="020B0604020202020204" pitchFamily="34" charset="0"/>
              <a:cs typeface="Arial" panose="020B0604020202020204" pitchFamily="34" charset="0"/>
            </a:endParaRPr>
          </a:p>
        </xdr:txBody>
      </xdr:sp>
      <xdr:sp macro="" textlink="">
        <xdr:nvSpPr>
          <xdr:cNvPr id="24" name="TextBox 23">
            <a:extLst>
              <a:ext uri="{FF2B5EF4-FFF2-40B4-BE49-F238E27FC236}">
                <a16:creationId xmlns:a16="http://schemas.microsoft.com/office/drawing/2014/main" id="{8A6A5921-386A-EB53-1E06-A7A0C99DC9E5}"/>
              </a:ext>
            </a:extLst>
          </xdr:cNvPr>
          <xdr:cNvSpPr txBox="1"/>
        </xdr:nvSpPr>
        <xdr:spPr>
          <a:xfrm rot="16200000">
            <a:off x="11382955" y="5060757"/>
            <a:ext cx="1296292"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F$24">
        <xdr:nvSpPr>
          <xdr:cNvPr id="25" name="TextBox 24">
            <a:extLst>
              <a:ext uri="{FF2B5EF4-FFF2-40B4-BE49-F238E27FC236}">
                <a16:creationId xmlns:a16="http://schemas.microsoft.com/office/drawing/2014/main" id="{A2D4AB55-76DF-8849-38D0-2490961FBD81}"/>
              </a:ext>
            </a:extLst>
          </xdr:cNvPr>
          <xdr:cNvSpPr txBox="1"/>
        </xdr:nvSpPr>
        <xdr:spPr>
          <a:xfrm rot="16200000">
            <a:off x="10880454" y="3839996"/>
            <a:ext cx="938422" cy="27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238916-1FD8-4DA1-B106-258D3D6F91AA}" type="TxLink">
              <a:rPr lang="en-US" sz="1200" b="1" i="0" u="none" strike="noStrike">
                <a:solidFill>
                  <a:srgbClr val="000000"/>
                </a:solidFill>
                <a:latin typeface="Arial"/>
                <a:cs typeface="Arial"/>
              </a:rPr>
              <a:pPr/>
              <a:t>3000</a:t>
            </a:fld>
            <a:endParaRPr lang="en-GB" sz="1200">
              <a:latin typeface="Arial" panose="020B0604020202020204" pitchFamily="34" charset="0"/>
              <a:cs typeface="Arial" panose="020B0604020202020204" pitchFamily="34" charset="0"/>
            </a:endParaRPr>
          </a:p>
        </xdr:txBody>
      </xdr:sp>
      <xdr:sp macro="" textlink="">
        <xdr:nvSpPr>
          <xdr:cNvPr id="26" name="TextBox 25">
            <a:extLst>
              <a:ext uri="{FF2B5EF4-FFF2-40B4-BE49-F238E27FC236}">
                <a16:creationId xmlns:a16="http://schemas.microsoft.com/office/drawing/2014/main" id="{7AB5D285-E7BA-B01F-D28D-A87A13BE012F}"/>
              </a:ext>
            </a:extLst>
          </xdr:cNvPr>
          <xdr:cNvSpPr txBox="1"/>
        </xdr:nvSpPr>
        <xdr:spPr>
          <a:xfrm rot="16200000">
            <a:off x="10636967" y="4915682"/>
            <a:ext cx="1434584" cy="29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E</a:t>
            </a:r>
            <a:r>
              <a:rPr lang="en-GB" sz="1200" baseline="0">
                <a:latin typeface="Arial" panose="020B0604020202020204" pitchFamily="34" charset="0"/>
                <a:cs typeface="Arial" panose="020B0604020202020204" pitchFamily="34" charset="0"/>
              </a:rPr>
              <a:t> hup! </a:t>
            </a:r>
            <a:r>
              <a:rPr lang="en-GB" sz="1200">
                <a:latin typeface="Arial" panose="020B0604020202020204" pitchFamily="34" charset="0"/>
                <a:cs typeface="Arial" panose="020B0604020202020204" pitchFamily="34" charset="0"/>
              </a:rPr>
              <a:t>Base Size</a:t>
            </a:r>
          </a:p>
        </xdr:txBody>
      </xdr:sp>
      <xdr:sp macro="" textlink="$F$23">
        <xdr:nvSpPr>
          <xdr:cNvPr id="27" name="TextBox 26">
            <a:extLst>
              <a:ext uri="{FF2B5EF4-FFF2-40B4-BE49-F238E27FC236}">
                <a16:creationId xmlns:a16="http://schemas.microsoft.com/office/drawing/2014/main" id="{2BEC2C8A-8512-B0A5-D1AC-FDAE43D488CA}"/>
              </a:ext>
            </a:extLst>
          </xdr:cNvPr>
          <xdr:cNvSpPr txBox="1"/>
        </xdr:nvSpPr>
        <xdr:spPr>
          <a:xfrm rot="16200000">
            <a:off x="11507193" y="3963251"/>
            <a:ext cx="1024708" cy="28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36EB854-4F0A-4FF6-8D24-C1E665192DDC}" type="TxLink">
              <a:rPr lang="en-US" sz="1200" b="0" i="0" u="none" strike="noStrike">
                <a:solidFill>
                  <a:srgbClr val="000000"/>
                </a:solidFill>
                <a:latin typeface="Arial"/>
                <a:cs typeface="Arial"/>
              </a:rPr>
              <a:pPr/>
              <a:t>3000</a:t>
            </a:fld>
            <a:endParaRPr lang="en-GB" sz="1200">
              <a:latin typeface="Arial" panose="020B0604020202020204" pitchFamily="34" charset="0"/>
              <a:cs typeface="Arial" panose="020B0604020202020204" pitchFamily="34" charset="0"/>
            </a:endParaRPr>
          </a:p>
        </xdr:txBody>
      </xdr:sp>
      <xdr:sp macro="" textlink="">
        <xdr:nvSpPr>
          <xdr:cNvPr id="28" name="TextBox 27">
            <a:extLst>
              <a:ext uri="{FF2B5EF4-FFF2-40B4-BE49-F238E27FC236}">
                <a16:creationId xmlns:a16="http://schemas.microsoft.com/office/drawing/2014/main" id="{F52C0B1E-1B52-13A7-D7AE-835761A50A50}"/>
              </a:ext>
            </a:extLst>
          </xdr:cNvPr>
          <xdr:cNvSpPr txBox="1"/>
        </xdr:nvSpPr>
        <xdr:spPr>
          <a:xfrm>
            <a:off x="10885431" y="1579655"/>
            <a:ext cx="1539036"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a:t>
            </a:r>
            <a:r>
              <a:rPr lang="en-GB" sz="1100" baseline="0">
                <a:latin typeface="Arial" panose="020B0604020202020204" pitchFamily="34" charset="0"/>
                <a:cs typeface="Arial" panose="020B0604020202020204" pitchFamily="34" charset="0"/>
              </a:rPr>
              <a:t> hup! </a:t>
            </a:r>
            <a:r>
              <a:rPr lang="en-GB" sz="1100">
                <a:latin typeface="Arial" panose="020B0604020202020204" pitchFamily="34" charset="0"/>
                <a:cs typeface="Arial" panose="020B0604020202020204" pitchFamily="34" charset="0"/>
              </a:rPr>
              <a:t>Base Size</a:t>
            </a:r>
          </a:p>
        </xdr:txBody>
      </xdr:sp>
      <xdr:sp macro="" textlink="$F$28">
        <xdr:nvSpPr>
          <xdr:cNvPr id="29" name="TextBox 28">
            <a:extLst>
              <a:ext uri="{FF2B5EF4-FFF2-40B4-BE49-F238E27FC236}">
                <a16:creationId xmlns:a16="http://schemas.microsoft.com/office/drawing/2014/main" id="{08B66E89-FDD2-45AE-481C-C3131E77A6A7}"/>
              </a:ext>
            </a:extLst>
          </xdr:cNvPr>
          <xdr:cNvSpPr txBox="1"/>
        </xdr:nvSpPr>
        <xdr:spPr>
          <a:xfrm>
            <a:off x="12206746" y="1572125"/>
            <a:ext cx="760224" cy="231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A39365-99F2-4AA4-B8CD-2D9443019A8C}" type="TxLink">
              <a:rPr lang="en-US" sz="1200" b="1" i="0" u="none" strike="noStrike">
                <a:solidFill>
                  <a:srgbClr val="000000"/>
                </a:solidFill>
                <a:latin typeface="Arial"/>
                <a:cs typeface="Arial"/>
              </a:rPr>
              <a:pPr/>
              <a:t>2500</a:t>
            </a:fld>
            <a:endParaRPr lang="en-GB" sz="1200"/>
          </a:p>
        </xdr:txBody>
      </xdr:sp>
      <xdr:sp macro="" textlink="">
        <xdr:nvSpPr>
          <xdr:cNvPr id="30" name="TextBox 29">
            <a:extLst>
              <a:ext uri="{FF2B5EF4-FFF2-40B4-BE49-F238E27FC236}">
                <a16:creationId xmlns:a16="http://schemas.microsoft.com/office/drawing/2014/main" id="{D0877E38-6371-22E5-9ADF-209C1B85B21D}"/>
              </a:ext>
            </a:extLst>
          </xdr:cNvPr>
          <xdr:cNvSpPr txBox="1"/>
        </xdr:nvSpPr>
        <xdr:spPr>
          <a:xfrm>
            <a:off x="10885294" y="2236568"/>
            <a:ext cx="1539174" cy="35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F</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Cladding Size</a:t>
            </a:r>
          </a:p>
        </xdr:txBody>
      </xdr:sp>
      <xdr:sp macro="" textlink="$F$27">
        <xdr:nvSpPr>
          <xdr:cNvPr id="31" name="TextBox 30">
            <a:extLst>
              <a:ext uri="{FF2B5EF4-FFF2-40B4-BE49-F238E27FC236}">
                <a16:creationId xmlns:a16="http://schemas.microsoft.com/office/drawing/2014/main" id="{EDBFD718-7E8F-87CA-F7DD-947078F5700F}"/>
              </a:ext>
            </a:extLst>
          </xdr:cNvPr>
          <xdr:cNvSpPr txBox="1"/>
        </xdr:nvSpPr>
        <xdr:spPr>
          <a:xfrm>
            <a:off x="12206016" y="2232091"/>
            <a:ext cx="804238" cy="274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E62E358-7787-4A04-9198-2C51B52F104A}" type="TxLink">
              <a:rPr lang="en-US" sz="1200" b="0" i="0" u="none" strike="noStrike">
                <a:solidFill>
                  <a:srgbClr val="000000"/>
                </a:solidFill>
                <a:latin typeface="Arial"/>
                <a:cs typeface="Arial"/>
              </a:rPr>
              <a:pPr/>
              <a:t>2500</a:t>
            </a:fld>
            <a:endParaRPr lang="en-GB" sz="1200"/>
          </a:p>
        </xdr:txBody>
      </xdr:sp>
      <xdr:sp macro="" textlink="">
        <xdr:nvSpPr>
          <xdr:cNvPr id="32" name="TextBox 31">
            <a:extLst>
              <a:ext uri="{FF2B5EF4-FFF2-40B4-BE49-F238E27FC236}">
                <a16:creationId xmlns:a16="http://schemas.microsoft.com/office/drawing/2014/main" id="{B5C50F53-2EBB-2A6B-B96F-5946B7AD3188}"/>
              </a:ext>
            </a:extLst>
          </xdr:cNvPr>
          <xdr:cNvSpPr txBox="1"/>
        </xdr:nvSpPr>
        <xdr:spPr>
          <a:xfrm>
            <a:off x="4218515" y="1540100"/>
            <a:ext cx="454025"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A</a:t>
            </a:r>
          </a:p>
        </xdr:txBody>
      </xdr:sp>
      <xdr:sp macro="" textlink="">
        <xdr:nvSpPr>
          <xdr:cNvPr id="33" name="TextBox 32">
            <a:extLst>
              <a:ext uri="{FF2B5EF4-FFF2-40B4-BE49-F238E27FC236}">
                <a16:creationId xmlns:a16="http://schemas.microsoft.com/office/drawing/2014/main" id="{FCD905EE-8015-0F43-18B3-ACEA15A7DE81}"/>
              </a:ext>
            </a:extLst>
          </xdr:cNvPr>
          <xdr:cNvSpPr txBox="1"/>
        </xdr:nvSpPr>
        <xdr:spPr>
          <a:xfrm>
            <a:off x="5599641" y="2550567"/>
            <a:ext cx="454025"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B</a:t>
            </a:r>
          </a:p>
        </xdr:txBody>
      </xdr:sp>
      <xdr:sp macro="" textlink="">
        <xdr:nvSpPr>
          <xdr:cNvPr id="34" name="TextBox 33">
            <a:extLst>
              <a:ext uri="{FF2B5EF4-FFF2-40B4-BE49-F238E27FC236}">
                <a16:creationId xmlns:a16="http://schemas.microsoft.com/office/drawing/2014/main" id="{5A9443CE-20AD-CC7D-026F-22EE7274BB2D}"/>
              </a:ext>
            </a:extLst>
          </xdr:cNvPr>
          <xdr:cNvSpPr txBox="1"/>
        </xdr:nvSpPr>
        <xdr:spPr>
          <a:xfrm>
            <a:off x="6338560" y="4373101"/>
            <a:ext cx="454025"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C</a:t>
            </a:r>
          </a:p>
        </xdr:txBody>
      </xdr:sp>
      <xdr:sp macro="" textlink="">
        <xdr:nvSpPr>
          <xdr:cNvPr id="35" name="TextBox 34">
            <a:extLst>
              <a:ext uri="{FF2B5EF4-FFF2-40B4-BE49-F238E27FC236}">
                <a16:creationId xmlns:a16="http://schemas.microsoft.com/office/drawing/2014/main" id="{D7D6426E-0994-18ED-C5CE-FC08941BC0B5}"/>
              </a:ext>
            </a:extLst>
          </xdr:cNvPr>
          <xdr:cNvSpPr txBox="1"/>
        </xdr:nvSpPr>
        <xdr:spPr>
          <a:xfrm>
            <a:off x="8735482" y="6133630"/>
            <a:ext cx="454025" cy="63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D</a:t>
            </a:r>
          </a:p>
        </xdr:txBody>
      </xdr:sp>
      <xdr:sp macro="" textlink="">
        <xdr:nvSpPr>
          <xdr:cNvPr id="36" name="TextBox 35">
            <a:extLst>
              <a:ext uri="{FF2B5EF4-FFF2-40B4-BE49-F238E27FC236}">
                <a16:creationId xmlns:a16="http://schemas.microsoft.com/office/drawing/2014/main" id="{07914C45-F03C-60E8-1A81-4996C6D0F8D0}"/>
              </a:ext>
            </a:extLst>
          </xdr:cNvPr>
          <xdr:cNvSpPr txBox="1"/>
        </xdr:nvSpPr>
        <xdr:spPr>
          <a:xfrm>
            <a:off x="12315824" y="4354817"/>
            <a:ext cx="452967"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E</a:t>
            </a:r>
          </a:p>
        </xdr:txBody>
      </xdr:sp>
      <xdr:sp macro="" textlink="">
        <xdr:nvSpPr>
          <xdr:cNvPr id="37" name="TextBox 36">
            <a:extLst>
              <a:ext uri="{FF2B5EF4-FFF2-40B4-BE49-F238E27FC236}">
                <a16:creationId xmlns:a16="http://schemas.microsoft.com/office/drawing/2014/main" id="{6D09228A-E135-ED68-F652-21EACAB525CA}"/>
              </a:ext>
            </a:extLst>
          </xdr:cNvPr>
          <xdr:cNvSpPr txBox="1"/>
        </xdr:nvSpPr>
        <xdr:spPr>
          <a:xfrm>
            <a:off x="11601449" y="2531130"/>
            <a:ext cx="452966"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F</a:t>
            </a:r>
          </a:p>
        </xdr:txBody>
      </xdr:sp>
      <xdr:sp macro="" textlink="">
        <xdr:nvSpPr>
          <xdr:cNvPr id="38" name="TextBox 37">
            <a:extLst>
              <a:ext uri="{FF2B5EF4-FFF2-40B4-BE49-F238E27FC236}">
                <a16:creationId xmlns:a16="http://schemas.microsoft.com/office/drawing/2014/main" id="{0BD4E0D0-C4BB-47DF-4AD6-E8CF4EC73AC1}"/>
              </a:ext>
            </a:extLst>
          </xdr:cNvPr>
          <xdr:cNvSpPr txBox="1"/>
        </xdr:nvSpPr>
        <xdr:spPr>
          <a:xfrm>
            <a:off x="13033374" y="1535284"/>
            <a:ext cx="457200" cy="648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Arial" panose="020B0604020202020204" pitchFamily="34" charset="0"/>
                <a:cs typeface="Arial" panose="020B0604020202020204" pitchFamily="34" charset="0"/>
              </a:rPr>
              <a:t>G</a:t>
            </a:r>
          </a:p>
        </xdr:txBody>
      </xdr:sp>
    </xdr:grpSp>
    <xdr:clientData/>
  </xdr:twoCellAnchor>
  <xdr:twoCellAnchor editAs="oneCell">
    <xdr:from>
      <xdr:col>33</xdr:col>
      <xdr:colOff>253999</xdr:colOff>
      <xdr:row>35</xdr:row>
      <xdr:rowOff>28827</xdr:rowOff>
    </xdr:from>
    <xdr:to>
      <xdr:col>38</xdr:col>
      <xdr:colOff>260183</xdr:colOff>
      <xdr:row>41</xdr:row>
      <xdr:rowOff>158748</xdr:rowOff>
    </xdr:to>
    <xdr:pic>
      <xdr:nvPicPr>
        <xdr:cNvPr id="42" name="Picture 41">
          <a:extLst>
            <a:ext uri="{FF2B5EF4-FFF2-40B4-BE49-F238E27FC236}">
              <a16:creationId xmlns:a16="http://schemas.microsoft.com/office/drawing/2014/main" id="{AFD0A451-00E3-45B4-B114-0635E68201A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944"/>
        <a:stretch/>
      </xdr:blipFill>
      <xdr:spPr>
        <a:xfrm>
          <a:off x="17483666" y="7786410"/>
          <a:ext cx="2652017" cy="1474005"/>
        </a:xfrm>
        <a:prstGeom prst="rect">
          <a:avLst/>
        </a:prstGeom>
      </xdr:spPr>
    </xdr:pic>
    <xdr:clientData/>
  </xdr:twoCellAnchor>
  <xdr:twoCellAnchor>
    <xdr:from>
      <xdr:col>2</xdr:col>
      <xdr:colOff>10545</xdr:colOff>
      <xdr:row>39</xdr:row>
      <xdr:rowOff>137584</xdr:rowOff>
    </xdr:from>
    <xdr:to>
      <xdr:col>32</xdr:col>
      <xdr:colOff>285750</xdr:colOff>
      <xdr:row>43</xdr:row>
      <xdr:rowOff>0</xdr:rowOff>
    </xdr:to>
    <xdr:sp macro="" textlink="">
      <xdr:nvSpPr>
        <xdr:cNvPr id="43" name="TextBox 42">
          <a:extLst>
            <a:ext uri="{FF2B5EF4-FFF2-40B4-BE49-F238E27FC236}">
              <a16:creationId xmlns:a16="http://schemas.microsoft.com/office/drawing/2014/main" id="{FAF465F8-2DB3-495C-865C-3FA5AF9C1C08}"/>
            </a:ext>
          </a:extLst>
        </xdr:cNvPr>
        <xdr:cNvSpPr txBox="1"/>
      </xdr:nvSpPr>
      <xdr:spPr>
        <a:xfrm>
          <a:off x="201045" y="8784167"/>
          <a:ext cx="1678520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latin typeface="Arial" panose="020B0604020202020204" pitchFamily="34" charset="0"/>
              <a:cs typeface="Arial" panose="020B0604020202020204" pitchFamily="34" charset="0"/>
            </a:rPr>
            <a:t>Instructions:</a:t>
          </a:r>
        </a:p>
        <a:p>
          <a:r>
            <a:rPr lang="en-GB" sz="1200" i="1">
              <a:solidFill>
                <a:schemeClr val="dk1"/>
              </a:solidFill>
              <a:effectLst/>
              <a:latin typeface="Arial" panose="020B0604020202020204" pitchFamily="34" charset="0"/>
              <a:ea typeface="+mn-ea"/>
              <a:cs typeface="Arial" panose="020B0604020202020204" pitchFamily="34" charset="0"/>
            </a:rPr>
            <a:t>Type in the required</a:t>
          </a:r>
          <a:r>
            <a:rPr lang="en-GB" sz="1200" i="1" baseline="0">
              <a:solidFill>
                <a:schemeClr val="dk1"/>
              </a:solidFill>
              <a:effectLst/>
              <a:latin typeface="Arial" panose="020B0604020202020204" pitchFamily="34" charset="0"/>
              <a:ea typeface="+mn-ea"/>
              <a:cs typeface="Arial" panose="020B0604020202020204" pitchFamily="34" charset="0"/>
            </a:rPr>
            <a:t> finished external sizes into the highlighted cells.The calculator will then determine the required hup! external base size. </a:t>
          </a:r>
          <a:r>
            <a:rPr lang="en-GB" sz="1200" b="1" i="1" baseline="0">
              <a:solidFill>
                <a:schemeClr val="dk1"/>
              </a:solidFill>
              <a:effectLst/>
              <a:latin typeface="Arial" panose="020B0604020202020204" pitchFamily="34" charset="0"/>
              <a:ea typeface="+mn-ea"/>
              <a:cs typeface="Arial" panose="020B0604020202020204" pitchFamily="34" charset="0"/>
            </a:rPr>
            <a:t>*If wishing to align the external finish with an existing house corner, this value indicates the offset of the base.</a:t>
          </a:r>
          <a:endParaRPr lang="en-GB" sz="1200">
            <a:effectLst/>
            <a:latin typeface="Arial" panose="020B0604020202020204" pitchFamily="34" charset="0"/>
            <a:cs typeface="Arial" panose="020B0604020202020204" pitchFamily="34" charset="0"/>
          </a:endParaRPr>
        </a:p>
      </xdr:txBody>
    </xdr:sp>
    <xdr:clientData/>
  </xdr:twoCellAnchor>
  <xdr:twoCellAnchor editAs="oneCell">
    <xdr:from>
      <xdr:col>14</xdr:col>
      <xdr:colOff>190500</xdr:colOff>
      <xdr:row>12</xdr:row>
      <xdr:rowOff>169334</xdr:rowOff>
    </xdr:from>
    <xdr:to>
      <xdr:col>20</xdr:col>
      <xdr:colOff>291934</xdr:colOff>
      <xdr:row>19</xdr:row>
      <xdr:rowOff>123500</xdr:rowOff>
    </xdr:to>
    <xdr:pic>
      <xdr:nvPicPr>
        <xdr:cNvPr id="44" name="Picture 43">
          <a:extLst>
            <a:ext uri="{FF2B5EF4-FFF2-40B4-BE49-F238E27FC236}">
              <a16:creationId xmlns:a16="http://schemas.microsoft.com/office/drawing/2014/main" id="{BAB07975-AF8F-4434-95C1-5BAE57D9B8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1667" y="2783417"/>
          <a:ext cx="2652017" cy="158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278"/>
  <sheetViews>
    <sheetView topLeftCell="A11" workbookViewId="0">
      <selection activeCell="AB39" sqref="AB39"/>
    </sheetView>
  </sheetViews>
  <sheetFormatPr defaultRowHeight="12.75" x14ac:dyDescent="0.2"/>
  <cols>
    <col min="1" max="1" width="4.6640625" customWidth="1"/>
    <col min="2" max="2" width="6.83203125" customWidth="1"/>
    <col min="3" max="3" width="2.1640625" customWidth="1"/>
    <col min="4" max="4" width="5.83203125" customWidth="1"/>
    <col min="5" max="5" width="9.33203125" customWidth="1"/>
    <col min="6" max="6" width="1.1640625" customWidth="1"/>
    <col min="7" max="7" width="6.83203125" customWidth="1"/>
    <col min="8" max="8" width="3.33203125" customWidth="1"/>
    <col min="9" max="9" width="5.83203125" customWidth="1"/>
    <col min="10" max="10" width="1.1640625" customWidth="1"/>
    <col min="11" max="11" width="5.83203125" customWidth="1"/>
    <col min="12" max="12" width="8" customWidth="1"/>
    <col min="13" max="13" width="2.1640625" customWidth="1"/>
    <col min="14" max="14" width="9.33203125" customWidth="1"/>
    <col min="15" max="15" width="5.83203125" customWidth="1"/>
    <col min="16" max="16" width="4.6640625" customWidth="1"/>
    <col min="17" max="17" width="5.83203125" customWidth="1"/>
    <col min="18" max="18" width="9.33203125" customWidth="1"/>
    <col min="19" max="19" width="1.1640625" customWidth="1"/>
    <col min="20" max="20" width="3.33203125" customWidth="1"/>
    <col min="21" max="21" width="5.83203125" customWidth="1"/>
    <col min="22" max="22" width="10.5" customWidth="1"/>
    <col min="23" max="23" width="3.33203125" customWidth="1"/>
    <col min="24" max="24" width="4.6640625" customWidth="1"/>
    <col min="28" max="28" width="19.83203125" bestFit="1" customWidth="1"/>
  </cols>
  <sheetData>
    <row r="1" spans="1:46" ht="63" customHeight="1" x14ac:dyDescent="0.2">
      <c r="A1" s="142" t="s">
        <v>0</v>
      </c>
      <c r="B1" s="142"/>
      <c r="C1" s="142"/>
      <c r="D1" s="142"/>
      <c r="E1" s="142"/>
      <c r="F1" s="142"/>
      <c r="G1" s="142"/>
      <c r="H1" s="142"/>
      <c r="I1" s="142"/>
      <c r="J1" s="142"/>
      <c r="K1" s="142"/>
      <c r="L1" s="142"/>
      <c r="M1" s="142"/>
      <c r="N1" s="142"/>
      <c r="O1" s="142"/>
      <c r="P1" s="142"/>
      <c r="Q1" s="142"/>
      <c r="R1" s="142"/>
      <c r="S1" s="142"/>
      <c r="T1" s="142"/>
      <c r="U1" s="142"/>
      <c r="V1" s="142"/>
      <c r="W1" s="142"/>
      <c r="X1" s="142"/>
    </row>
    <row r="2" spans="1:46" ht="36" customHeight="1" x14ac:dyDescent="0.2">
      <c r="A2" s="143" t="s">
        <v>1</v>
      </c>
      <c r="B2" s="143"/>
      <c r="C2" s="143"/>
      <c r="D2" s="143"/>
      <c r="E2" s="143"/>
      <c r="F2" s="143"/>
      <c r="G2" s="143"/>
      <c r="H2" s="143"/>
      <c r="I2" s="143"/>
      <c r="J2" s="143"/>
      <c r="K2" s="143"/>
      <c r="L2" s="143"/>
      <c r="M2" s="143"/>
      <c r="N2" s="143"/>
      <c r="O2" s="143"/>
      <c r="P2" s="143"/>
      <c r="Q2" s="143"/>
      <c r="R2" s="143"/>
      <c r="S2" s="143"/>
      <c r="T2" s="143"/>
      <c r="U2" s="143"/>
      <c r="V2" s="143"/>
      <c r="W2" s="143"/>
      <c r="X2" s="143"/>
    </row>
    <row r="3" spans="1:46" ht="246.75" customHeight="1" x14ac:dyDescent="0.2">
      <c r="A3" s="143" t="s">
        <v>2</v>
      </c>
      <c r="B3" s="143"/>
      <c r="C3" s="143"/>
      <c r="D3" s="143"/>
      <c r="E3" s="143"/>
      <c r="F3" s="143"/>
      <c r="G3" s="143"/>
      <c r="H3" s="143"/>
      <c r="I3" s="143"/>
      <c r="J3" s="143"/>
      <c r="K3" s="143"/>
      <c r="L3" s="143"/>
      <c r="M3" s="143"/>
      <c r="N3" s="143"/>
      <c r="O3" s="143"/>
      <c r="P3" s="143"/>
      <c r="Q3" s="143"/>
      <c r="R3" s="143"/>
      <c r="S3" s="143"/>
      <c r="T3" s="143"/>
      <c r="U3" s="143"/>
      <c r="V3" s="143"/>
      <c r="W3" s="143"/>
      <c r="X3" s="143"/>
    </row>
    <row r="4" spans="1:46" ht="23.4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2"/>
    </row>
    <row r="5" spans="1:46" ht="37.5" customHeight="1" x14ac:dyDescent="0.2">
      <c r="A5" s="145" t="s">
        <v>3</v>
      </c>
      <c r="B5" s="145"/>
      <c r="C5" s="145"/>
      <c r="D5" s="145"/>
      <c r="E5" s="145"/>
      <c r="F5" s="145"/>
      <c r="G5" s="145"/>
      <c r="H5" s="145"/>
      <c r="I5" s="145"/>
      <c r="J5" s="145"/>
      <c r="K5" s="145"/>
      <c r="L5" s="145"/>
      <c r="M5" s="145"/>
      <c r="N5" s="145"/>
      <c r="O5" s="145"/>
      <c r="P5" s="145"/>
      <c r="Q5" s="145"/>
      <c r="R5" s="145"/>
      <c r="S5" s="145"/>
      <c r="T5" s="145"/>
      <c r="U5" s="145"/>
      <c r="V5" s="145"/>
      <c r="W5" s="145"/>
      <c r="X5" s="145"/>
    </row>
    <row r="6" spans="1:46" ht="18" customHeight="1" x14ac:dyDescent="0.2">
      <c r="A6" s="3"/>
      <c r="B6" s="9"/>
      <c r="C6" s="131" t="s">
        <v>4</v>
      </c>
      <c r="D6" s="131"/>
      <c r="E6" s="131"/>
      <c r="F6" s="131"/>
      <c r="G6" s="131"/>
      <c r="H6" s="146" t="s">
        <v>5</v>
      </c>
      <c r="I6" s="146"/>
      <c r="J6" s="146"/>
      <c r="K6" s="146"/>
      <c r="L6" s="146"/>
      <c r="M6" s="146"/>
      <c r="N6" s="146"/>
      <c r="O6" s="146"/>
      <c r="P6" s="146"/>
      <c r="Q6" s="146"/>
      <c r="R6" s="146"/>
      <c r="S6" s="146"/>
      <c r="T6" s="130"/>
      <c r="U6" s="130"/>
      <c r="V6" s="130"/>
      <c r="W6" s="130"/>
      <c r="X6" s="3"/>
    </row>
    <row r="7" spans="1:46" ht="24.95" customHeight="1" x14ac:dyDescent="0.2">
      <c r="A7" s="2"/>
      <c r="B7" s="9"/>
      <c r="C7" s="131" t="s">
        <v>6</v>
      </c>
      <c r="D7" s="131"/>
      <c r="E7" s="131"/>
      <c r="F7" s="131"/>
      <c r="G7" s="131"/>
      <c r="H7" s="132" t="s">
        <v>7</v>
      </c>
      <c r="I7" s="132"/>
      <c r="J7" s="132"/>
      <c r="K7" s="132"/>
      <c r="L7" s="132"/>
      <c r="M7" s="132"/>
      <c r="N7" s="132"/>
      <c r="O7" s="132"/>
      <c r="P7" s="132"/>
      <c r="Q7" s="132"/>
      <c r="R7" s="132"/>
      <c r="S7" s="132"/>
      <c r="T7" s="147"/>
      <c r="U7" s="147"/>
      <c r="V7" s="147"/>
      <c r="W7" s="147"/>
      <c r="X7" s="2"/>
    </row>
    <row r="8" spans="1:46" ht="128.1" customHeight="1" x14ac:dyDescent="0.2">
      <c r="A8" s="1"/>
      <c r="B8" s="9"/>
      <c r="C8" s="131" t="s">
        <v>8</v>
      </c>
      <c r="D8" s="131"/>
      <c r="E8" s="131"/>
      <c r="F8" s="131"/>
      <c r="G8" s="131"/>
      <c r="H8" s="132" t="s">
        <v>9</v>
      </c>
      <c r="I8" s="132"/>
      <c r="J8" s="132"/>
      <c r="K8" s="132"/>
      <c r="L8" s="132"/>
      <c r="M8" s="132"/>
      <c r="N8" s="132"/>
      <c r="O8" s="132"/>
      <c r="P8" s="132"/>
      <c r="Q8" s="132"/>
      <c r="R8" s="132"/>
      <c r="S8" s="132"/>
      <c r="T8" s="133"/>
      <c r="U8" s="133"/>
      <c r="V8" s="133"/>
      <c r="W8" s="133"/>
      <c r="X8" s="1"/>
    </row>
    <row r="9" spans="1:46" ht="22.7" customHeight="1" x14ac:dyDescent="0.2">
      <c r="A9" s="2"/>
      <c r="B9" s="134"/>
      <c r="C9" s="134"/>
      <c r="D9" s="134"/>
      <c r="E9" s="134"/>
      <c r="F9" s="134"/>
      <c r="G9" s="134"/>
      <c r="H9" s="134"/>
      <c r="I9" s="134"/>
      <c r="J9" s="134"/>
      <c r="K9" s="134"/>
      <c r="L9" s="134"/>
      <c r="M9" s="134"/>
      <c r="N9" s="134"/>
      <c r="O9" s="134"/>
      <c r="P9" s="134"/>
      <c r="Q9" s="134"/>
      <c r="R9" s="134"/>
      <c r="S9" s="134"/>
      <c r="T9" s="134"/>
      <c r="U9" s="134"/>
      <c r="V9" s="134"/>
      <c r="W9" s="134"/>
      <c r="X9" s="2"/>
    </row>
    <row r="10" spans="1:46" ht="46.5" customHeight="1" x14ac:dyDescent="0.2">
      <c r="A10" s="135" t="s">
        <v>10</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row>
    <row r="11" spans="1:46" ht="132.94999999999999" customHeight="1" x14ac:dyDescent="0.2">
      <c r="A11" s="133"/>
      <c r="B11" s="133"/>
      <c r="C11" s="133"/>
      <c r="D11" s="133"/>
      <c r="E11" s="133"/>
      <c r="F11" s="133"/>
      <c r="G11" s="133"/>
      <c r="H11" s="133"/>
      <c r="I11" s="133"/>
      <c r="J11" s="133"/>
      <c r="K11" s="133"/>
      <c r="L11" s="133"/>
      <c r="M11" s="133"/>
      <c r="N11" s="133"/>
      <c r="O11" s="133"/>
      <c r="P11" s="133"/>
      <c r="Q11" s="133"/>
      <c r="R11" s="133"/>
      <c r="S11" s="133"/>
      <c r="T11" s="133"/>
      <c r="U11" s="133"/>
      <c r="V11" s="133"/>
    </row>
    <row r="12" spans="1:46" ht="24" customHeight="1" thickBot="1" x14ac:dyDescent="0.25"/>
    <row r="13" spans="1:46" ht="36.950000000000003" customHeight="1" thickBot="1" x14ac:dyDescent="0.25">
      <c r="A13" s="150"/>
      <c r="B13" s="150"/>
      <c r="C13" s="151"/>
      <c r="D13" s="151"/>
      <c r="E13" s="148"/>
      <c r="F13" s="148"/>
      <c r="G13" s="148"/>
      <c r="H13" s="148"/>
      <c r="I13" s="150"/>
      <c r="J13" s="150"/>
      <c r="K13" s="150"/>
      <c r="L13" s="149"/>
      <c r="M13" s="149"/>
      <c r="N13" s="17"/>
      <c r="O13" s="148"/>
      <c r="P13" s="148"/>
      <c r="Q13" s="16"/>
      <c r="R13" s="17"/>
      <c r="S13" s="148"/>
      <c r="T13" s="148"/>
      <c r="U13" s="148"/>
      <c r="V13" s="17"/>
      <c r="Z13" s="49"/>
      <c r="AA13" s="49"/>
      <c r="AB13" s="49"/>
      <c r="AC13" s="49"/>
      <c r="AD13" s="49"/>
      <c r="AE13" s="49"/>
      <c r="AF13" s="49"/>
      <c r="AG13" s="152" t="s">
        <v>11</v>
      </c>
      <c r="AH13" s="153"/>
      <c r="AI13" s="153"/>
      <c r="AJ13" s="153"/>
      <c r="AK13" s="153"/>
      <c r="AL13" s="153"/>
      <c r="AM13" s="153"/>
      <c r="AN13" s="154"/>
      <c r="AO13" s="49"/>
      <c r="AP13" s="49"/>
      <c r="AQ13" s="49"/>
      <c r="AR13" s="49"/>
      <c r="AS13" s="49"/>
      <c r="AT13" s="49"/>
    </row>
    <row r="14" spans="1:46" ht="25.5" customHeight="1" x14ac:dyDescent="0.2">
      <c r="A14" s="136" t="s">
        <v>16</v>
      </c>
      <c r="B14" s="136"/>
      <c r="C14" s="136"/>
      <c r="D14" s="136"/>
      <c r="E14" s="136"/>
      <c r="F14" s="136"/>
      <c r="G14" s="136"/>
      <c r="H14" s="136"/>
      <c r="I14" s="136"/>
      <c r="J14" s="136"/>
      <c r="K14" s="136"/>
      <c r="L14" s="136"/>
      <c r="M14" s="136"/>
      <c r="N14" s="136"/>
      <c r="O14" s="136"/>
      <c r="P14" s="136"/>
      <c r="Q14" s="136"/>
      <c r="R14" s="136"/>
      <c r="S14" s="136"/>
      <c r="T14" s="136"/>
      <c r="U14" s="136"/>
      <c r="V14" s="136"/>
      <c r="W14" s="2"/>
      <c r="AA14" s="46" t="str">
        <f>AG14</f>
        <v>CO +</v>
      </c>
      <c r="AB14" s="23" t="s">
        <v>18</v>
      </c>
      <c r="AC14" s="43">
        <v>5000</v>
      </c>
      <c r="AG14" s="32" t="s">
        <v>13</v>
      </c>
      <c r="AH14" s="33" t="s">
        <v>12</v>
      </c>
      <c r="AI14" s="34"/>
      <c r="AJ14" s="35" t="s">
        <v>14</v>
      </c>
      <c r="AK14" s="33" t="s">
        <v>12</v>
      </c>
      <c r="AL14" s="34"/>
      <c r="AM14" s="35" t="s">
        <v>15</v>
      </c>
      <c r="AN14" s="36" t="s">
        <v>12</v>
      </c>
    </row>
    <row r="15" spans="1:46" ht="12.95" customHeight="1" x14ac:dyDescent="0.2">
      <c r="A15" s="137" t="s">
        <v>17</v>
      </c>
      <c r="B15" s="137"/>
      <c r="C15" s="137"/>
      <c r="D15" s="137"/>
      <c r="E15" s="138"/>
      <c r="F15" s="4"/>
      <c r="G15" s="139" t="s">
        <v>17</v>
      </c>
      <c r="H15" s="137"/>
      <c r="I15" s="137"/>
      <c r="J15" s="137"/>
      <c r="K15" s="137"/>
      <c r="L15" s="138"/>
      <c r="M15" s="8"/>
      <c r="N15" s="139" t="s">
        <v>17</v>
      </c>
      <c r="O15" s="137"/>
      <c r="P15" s="137"/>
      <c r="Q15" s="137"/>
      <c r="R15" s="137"/>
      <c r="S15" s="137"/>
      <c r="T15" s="137"/>
      <c r="U15" s="137"/>
      <c r="V15" s="137"/>
      <c r="W15" s="1"/>
      <c r="AA15" s="47"/>
      <c r="AB15" t="s">
        <v>19</v>
      </c>
      <c r="AC15" s="44">
        <f t="array" ref="AC15">INDEX(AM15:AM278,MATCH(MIN(ABS(AM15:AM278-AC14)),ABS(AM15:AM278-AC14),0))</f>
        <v>5052.5</v>
      </c>
      <c r="AG15" s="24">
        <v>122.5</v>
      </c>
      <c r="AH15" s="37">
        <v>0.5</v>
      </c>
      <c r="AI15" s="14"/>
      <c r="AJ15" s="11">
        <v>112.5</v>
      </c>
      <c r="AK15" s="37">
        <v>0.5</v>
      </c>
      <c r="AL15" s="14"/>
      <c r="AM15" s="11">
        <v>102.5</v>
      </c>
      <c r="AN15" s="38">
        <v>0.5</v>
      </c>
    </row>
    <row r="16" spans="1:46" ht="12.95" customHeight="1" x14ac:dyDescent="0.2">
      <c r="A16" s="101">
        <v>1</v>
      </c>
      <c r="B16" s="102"/>
      <c r="C16" s="103"/>
      <c r="D16" s="104">
        <v>75</v>
      </c>
      <c r="E16" s="105"/>
      <c r="F16" s="140"/>
      <c r="G16" s="101">
        <v>51</v>
      </c>
      <c r="H16" s="102"/>
      <c r="I16" s="103"/>
      <c r="J16" s="106">
        <v>3825</v>
      </c>
      <c r="K16" s="107"/>
      <c r="L16" s="108"/>
      <c r="M16" s="141"/>
      <c r="N16" s="104">
        <v>101</v>
      </c>
      <c r="O16" s="105"/>
      <c r="P16" s="104">
        <v>7575</v>
      </c>
      <c r="Q16" s="109"/>
      <c r="R16" s="110"/>
      <c r="S16" s="110"/>
      <c r="T16" s="111"/>
      <c r="U16" s="112">
        <v>11325</v>
      </c>
      <c r="V16" s="110"/>
      <c r="W16" s="3"/>
      <c r="AA16" s="47"/>
      <c r="AB16" t="s">
        <v>20</v>
      </c>
      <c r="AC16" s="44">
        <f>VLOOKUP(AC15,AM15:AN278,2,FALSE)</f>
        <v>22.5</v>
      </c>
      <c r="AG16" s="25">
        <v>235</v>
      </c>
      <c r="AH16" s="37">
        <v>1</v>
      </c>
      <c r="AI16" s="14"/>
      <c r="AJ16" s="10">
        <v>225</v>
      </c>
      <c r="AK16" s="37">
        <v>1</v>
      </c>
      <c r="AL16" s="14"/>
      <c r="AM16" s="12">
        <v>215</v>
      </c>
      <c r="AN16" s="38">
        <v>1</v>
      </c>
    </row>
    <row r="17" spans="1:40" ht="12.95" customHeight="1" x14ac:dyDescent="0.2">
      <c r="A17" s="113">
        <v>2</v>
      </c>
      <c r="B17" s="114"/>
      <c r="C17" s="115"/>
      <c r="D17" s="116">
        <v>150</v>
      </c>
      <c r="E17" s="117"/>
      <c r="F17" s="140"/>
      <c r="G17" s="113">
        <v>52</v>
      </c>
      <c r="H17" s="114"/>
      <c r="I17" s="115"/>
      <c r="J17" s="118">
        <v>3900</v>
      </c>
      <c r="K17" s="119"/>
      <c r="L17" s="120"/>
      <c r="M17" s="141"/>
      <c r="N17" s="116">
        <v>102</v>
      </c>
      <c r="O17" s="117"/>
      <c r="P17" s="116">
        <v>7650</v>
      </c>
      <c r="Q17" s="121"/>
      <c r="R17" s="122"/>
      <c r="S17" s="122"/>
      <c r="T17" s="123"/>
      <c r="U17" s="124">
        <v>11400</v>
      </c>
      <c r="V17" s="122"/>
      <c r="W17" s="3"/>
      <c r="AA17" s="47"/>
      <c r="AB17" t="s">
        <v>21</v>
      </c>
      <c r="AC17" s="44">
        <f>AC15-48</f>
        <v>5004.5</v>
      </c>
      <c r="AG17" s="24">
        <v>347.5</v>
      </c>
      <c r="AH17" s="37">
        <v>1.5</v>
      </c>
      <c r="AI17" s="14"/>
      <c r="AJ17" s="11">
        <v>337.5</v>
      </c>
      <c r="AK17" s="37">
        <v>1.5</v>
      </c>
      <c r="AL17" s="14"/>
      <c r="AM17" s="11">
        <v>327.5</v>
      </c>
      <c r="AN17" s="38">
        <v>1.5</v>
      </c>
    </row>
    <row r="18" spans="1:40" ht="12.95" customHeight="1" x14ac:dyDescent="0.2">
      <c r="A18" s="101">
        <v>3</v>
      </c>
      <c r="B18" s="102"/>
      <c r="C18" s="103"/>
      <c r="D18" s="104">
        <v>225</v>
      </c>
      <c r="E18" s="105"/>
      <c r="F18" s="140"/>
      <c r="G18" s="101">
        <v>53</v>
      </c>
      <c r="H18" s="102"/>
      <c r="I18" s="103"/>
      <c r="J18" s="106">
        <v>3975</v>
      </c>
      <c r="K18" s="107"/>
      <c r="L18" s="108"/>
      <c r="M18" s="141"/>
      <c r="N18" s="104">
        <v>103</v>
      </c>
      <c r="O18" s="105"/>
      <c r="P18" s="104">
        <v>7725</v>
      </c>
      <c r="Q18" s="109"/>
      <c r="R18" s="110"/>
      <c r="S18" s="110"/>
      <c r="T18" s="111"/>
      <c r="U18" s="112">
        <v>11475</v>
      </c>
      <c r="V18" s="110"/>
      <c r="W18" s="3"/>
      <c r="AA18" s="47"/>
      <c r="AC18" s="44"/>
      <c r="AG18" s="25">
        <v>460</v>
      </c>
      <c r="AH18" s="37">
        <v>2</v>
      </c>
      <c r="AI18" s="14"/>
      <c r="AJ18" s="10">
        <v>450</v>
      </c>
      <c r="AK18" s="37">
        <v>2</v>
      </c>
      <c r="AL18" s="14"/>
      <c r="AM18" s="12">
        <v>440</v>
      </c>
      <c r="AN18" s="38">
        <v>2</v>
      </c>
    </row>
    <row r="19" spans="1:40" ht="12.95" customHeight="1" x14ac:dyDescent="0.2">
      <c r="A19" s="113">
        <v>4</v>
      </c>
      <c r="B19" s="114"/>
      <c r="C19" s="115"/>
      <c r="D19" s="116">
        <v>300</v>
      </c>
      <c r="E19" s="117"/>
      <c r="F19" s="140"/>
      <c r="G19" s="113">
        <v>54</v>
      </c>
      <c r="H19" s="114"/>
      <c r="I19" s="115"/>
      <c r="J19" s="118">
        <v>4050</v>
      </c>
      <c r="K19" s="119"/>
      <c r="L19" s="120"/>
      <c r="M19" s="141"/>
      <c r="N19" s="116">
        <v>104</v>
      </c>
      <c r="O19" s="117"/>
      <c r="P19" s="116">
        <v>7800</v>
      </c>
      <c r="Q19" s="121"/>
      <c r="R19" s="122"/>
      <c r="S19" s="122"/>
      <c r="T19" s="123"/>
      <c r="U19" s="124">
        <v>11550</v>
      </c>
      <c r="V19" s="122"/>
      <c r="W19" s="3"/>
      <c r="AA19" s="47" t="str">
        <f>AJ14</f>
        <v>CO</v>
      </c>
      <c r="AB19" t="s">
        <v>18</v>
      </c>
      <c r="AC19" s="44">
        <v>5000</v>
      </c>
      <c r="AG19" s="24">
        <v>572.5</v>
      </c>
      <c r="AH19" s="37">
        <v>2.5</v>
      </c>
      <c r="AI19" s="14"/>
      <c r="AJ19" s="11">
        <v>562.5</v>
      </c>
      <c r="AK19" s="37">
        <v>2.5</v>
      </c>
      <c r="AL19" s="14"/>
      <c r="AM19" s="11">
        <v>552.5</v>
      </c>
      <c r="AN19" s="38">
        <v>2.5</v>
      </c>
    </row>
    <row r="20" spans="1:40" ht="12.95" customHeight="1" x14ac:dyDescent="0.2">
      <c r="A20" s="101">
        <v>5</v>
      </c>
      <c r="B20" s="102"/>
      <c r="C20" s="103"/>
      <c r="D20" s="104">
        <v>375</v>
      </c>
      <c r="E20" s="105"/>
      <c r="F20" s="140"/>
      <c r="G20" s="101">
        <v>55</v>
      </c>
      <c r="H20" s="102"/>
      <c r="I20" s="103"/>
      <c r="J20" s="106">
        <v>4125</v>
      </c>
      <c r="K20" s="107"/>
      <c r="L20" s="108"/>
      <c r="M20" s="141"/>
      <c r="N20" s="104">
        <v>105</v>
      </c>
      <c r="O20" s="105"/>
      <c r="P20" s="104">
        <v>7875</v>
      </c>
      <c r="Q20" s="109"/>
      <c r="R20" s="110"/>
      <c r="S20" s="110"/>
      <c r="T20" s="111"/>
      <c r="U20" s="112">
        <v>11625</v>
      </c>
      <c r="V20" s="110"/>
      <c r="W20" s="3"/>
      <c r="AA20" s="47"/>
      <c r="AB20" t="s">
        <v>19</v>
      </c>
      <c r="AC20" s="44" cm="1">
        <f t="array" ref="AC20">INDEX(AJ15:AJ278,MATCH(MIN(ABS(AJ15:AJ278-AC19)),ABS(AJ15:AJ278-AC19),0))</f>
        <v>4950</v>
      </c>
      <c r="AG20" s="25">
        <v>685</v>
      </c>
      <c r="AH20" s="37">
        <v>3</v>
      </c>
      <c r="AI20" s="14"/>
      <c r="AJ20" s="10">
        <v>675</v>
      </c>
      <c r="AK20" s="37">
        <v>3</v>
      </c>
      <c r="AL20" s="14"/>
      <c r="AM20" s="12">
        <v>665</v>
      </c>
      <c r="AN20" s="38">
        <v>3</v>
      </c>
    </row>
    <row r="21" spans="1:40" ht="12.95" customHeight="1" x14ac:dyDescent="0.2">
      <c r="A21" s="113">
        <v>6</v>
      </c>
      <c r="B21" s="114"/>
      <c r="C21" s="115"/>
      <c r="D21" s="116">
        <v>450</v>
      </c>
      <c r="E21" s="117"/>
      <c r="F21" s="140"/>
      <c r="G21" s="113">
        <v>56</v>
      </c>
      <c r="H21" s="114"/>
      <c r="I21" s="115"/>
      <c r="J21" s="118">
        <v>4200</v>
      </c>
      <c r="K21" s="119"/>
      <c r="L21" s="120"/>
      <c r="M21" s="141"/>
      <c r="N21" s="116">
        <v>106</v>
      </c>
      <c r="O21" s="117"/>
      <c r="P21" s="116">
        <v>7950</v>
      </c>
      <c r="Q21" s="121"/>
      <c r="R21" s="122"/>
      <c r="S21" s="122"/>
      <c r="T21" s="123"/>
      <c r="U21" s="124">
        <v>11700</v>
      </c>
      <c r="V21" s="122"/>
      <c r="W21" s="3"/>
      <c r="AA21" s="47"/>
      <c r="AB21" t="s">
        <v>20</v>
      </c>
      <c r="AC21" s="44">
        <f>VLOOKUP(AC20,AJ15:AK278,2,FALSE)</f>
        <v>22</v>
      </c>
      <c r="AG21" s="24">
        <v>797.5</v>
      </c>
      <c r="AH21" s="37">
        <v>3.5</v>
      </c>
      <c r="AI21" s="14"/>
      <c r="AJ21" s="11">
        <v>787.5</v>
      </c>
      <c r="AK21" s="37">
        <v>3.5</v>
      </c>
      <c r="AL21" s="14"/>
      <c r="AM21" s="11">
        <v>777.5</v>
      </c>
      <c r="AN21" s="38">
        <v>3.5</v>
      </c>
    </row>
    <row r="22" spans="1:40" ht="12.95" customHeight="1" x14ac:dyDescent="0.2">
      <c r="A22" s="101">
        <v>7</v>
      </c>
      <c r="B22" s="102"/>
      <c r="C22" s="103"/>
      <c r="D22" s="104">
        <v>525</v>
      </c>
      <c r="E22" s="105"/>
      <c r="F22" s="140"/>
      <c r="G22" s="101">
        <v>57</v>
      </c>
      <c r="H22" s="102"/>
      <c r="I22" s="103"/>
      <c r="J22" s="106">
        <v>4275</v>
      </c>
      <c r="K22" s="107"/>
      <c r="L22" s="108"/>
      <c r="M22" s="141"/>
      <c r="N22" s="104">
        <v>107</v>
      </c>
      <c r="O22" s="105"/>
      <c r="P22" s="104">
        <v>8025</v>
      </c>
      <c r="Q22" s="109"/>
      <c r="R22" s="110"/>
      <c r="S22" s="110"/>
      <c r="T22" s="111"/>
      <c r="U22" s="112">
        <v>11775</v>
      </c>
      <c r="V22" s="110"/>
      <c r="W22" s="3"/>
      <c r="AA22" s="47"/>
      <c r="AB22" t="s">
        <v>21</v>
      </c>
      <c r="AC22" s="44">
        <f>AC20-48</f>
        <v>4902</v>
      </c>
      <c r="AG22" s="25">
        <v>910</v>
      </c>
      <c r="AH22" s="37">
        <v>4</v>
      </c>
      <c r="AI22" s="14"/>
      <c r="AJ22" s="10">
        <v>900</v>
      </c>
      <c r="AK22" s="37">
        <v>4</v>
      </c>
      <c r="AL22" s="14"/>
      <c r="AM22" s="12">
        <v>890</v>
      </c>
      <c r="AN22" s="38">
        <v>4</v>
      </c>
    </row>
    <row r="23" spans="1:40" ht="12.95" customHeight="1" x14ac:dyDescent="0.2">
      <c r="A23" s="113">
        <v>8</v>
      </c>
      <c r="B23" s="114"/>
      <c r="C23" s="115"/>
      <c r="D23" s="116">
        <v>600</v>
      </c>
      <c r="E23" s="117"/>
      <c r="F23" s="140"/>
      <c r="G23" s="113">
        <v>58</v>
      </c>
      <c r="H23" s="114"/>
      <c r="I23" s="115"/>
      <c r="J23" s="118">
        <v>4350</v>
      </c>
      <c r="K23" s="119"/>
      <c r="L23" s="120"/>
      <c r="M23" s="141"/>
      <c r="N23" s="116">
        <v>108</v>
      </c>
      <c r="O23" s="117"/>
      <c r="P23" s="116">
        <v>8100</v>
      </c>
      <c r="Q23" s="121"/>
      <c r="R23" s="122"/>
      <c r="S23" s="122"/>
      <c r="T23" s="123"/>
      <c r="U23" s="124">
        <v>11850</v>
      </c>
      <c r="V23" s="122"/>
      <c r="W23" s="3"/>
      <c r="AA23" s="47"/>
      <c r="AC23" s="44"/>
      <c r="AG23" s="24">
        <v>1022.5</v>
      </c>
      <c r="AH23" s="37">
        <v>4.5</v>
      </c>
      <c r="AI23" s="14"/>
      <c r="AJ23" s="11">
        <v>1012.5</v>
      </c>
      <c r="AK23" s="37">
        <v>4.5</v>
      </c>
      <c r="AL23" s="14"/>
      <c r="AM23" s="11">
        <v>1002.5</v>
      </c>
      <c r="AN23" s="38">
        <v>4.5</v>
      </c>
    </row>
    <row r="24" spans="1:40" ht="12.95" customHeight="1" x14ac:dyDescent="0.2">
      <c r="A24" s="101">
        <v>9</v>
      </c>
      <c r="B24" s="102"/>
      <c r="C24" s="103"/>
      <c r="D24" s="104">
        <v>675</v>
      </c>
      <c r="E24" s="105"/>
      <c r="F24" s="140"/>
      <c r="G24" s="101">
        <v>59</v>
      </c>
      <c r="H24" s="102"/>
      <c r="I24" s="103"/>
      <c r="J24" s="106">
        <v>4425</v>
      </c>
      <c r="K24" s="107"/>
      <c r="L24" s="108"/>
      <c r="M24" s="141"/>
      <c r="N24" s="104">
        <v>109</v>
      </c>
      <c r="O24" s="105"/>
      <c r="P24" s="104">
        <v>8175</v>
      </c>
      <c r="Q24" s="109"/>
      <c r="R24" s="110"/>
      <c r="S24" s="110"/>
      <c r="T24" s="111"/>
      <c r="U24" s="112">
        <v>11925</v>
      </c>
      <c r="V24" s="110"/>
      <c r="W24" s="3"/>
      <c r="AA24" s="47" t="str">
        <f>AM14</f>
        <v>CO -</v>
      </c>
      <c r="AB24" t="s">
        <v>18</v>
      </c>
      <c r="AC24" s="44">
        <v>5000</v>
      </c>
      <c r="AG24" s="25">
        <v>1135</v>
      </c>
      <c r="AH24" s="37">
        <v>5</v>
      </c>
      <c r="AI24" s="14"/>
      <c r="AJ24" s="10">
        <v>1125</v>
      </c>
      <c r="AK24" s="37">
        <v>5</v>
      </c>
      <c r="AL24" s="14"/>
      <c r="AM24" s="12">
        <v>1115</v>
      </c>
      <c r="AN24" s="38">
        <v>5</v>
      </c>
    </row>
    <row r="25" spans="1:40" ht="12.95" customHeight="1" x14ac:dyDescent="0.2">
      <c r="A25" s="113">
        <v>10</v>
      </c>
      <c r="B25" s="114"/>
      <c r="C25" s="115"/>
      <c r="D25" s="116">
        <v>750</v>
      </c>
      <c r="E25" s="117"/>
      <c r="F25" s="140"/>
      <c r="G25" s="113">
        <v>60</v>
      </c>
      <c r="H25" s="114"/>
      <c r="I25" s="115"/>
      <c r="J25" s="118">
        <v>4500</v>
      </c>
      <c r="K25" s="119"/>
      <c r="L25" s="120"/>
      <c r="M25" s="141"/>
      <c r="N25" s="116">
        <v>110</v>
      </c>
      <c r="O25" s="117"/>
      <c r="P25" s="116">
        <v>8250</v>
      </c>
      <c r="Q25" s="121"/>
      <c r="R25" s="122"/>
      <c r="S25" s="122"/>
      <c r="T25" s="123"/>
      <c r="U25" s="124">
        <v>12000</v>
      </c>
      <c r="V25" s="122"/>
      <c r="W25" s="3"/>
      <c r="AA25" s="47"/>
      <c r="AB25" t="s">
        <v>19</v>
      </c>
      <c r="AC25" s="44" cm="1">
        <f t="array" ref="AC25">INDEX(AG15:AG278,MATCH(MIN(ABS(AG15:AG278-AC24)),ABS(AG15:AG278-AC24),0))</f>
        <v>4960</v>
      </c>
      <c r="AG25" s="24">
        <v>1247.5</v>
      </c>
      <c r="AH25" s="37">
        <v>5.5</v>
      </c>
      <c r="AI25" s="14"/>
      <c r="AJ25" s="11">
        <v>1237.5</v>
      </c>
      <c r="AK25" s="37">
        <v>5.5</v>
      </c>
      <c r="AL25" s="14"/>
      <c r="AM25" s="11">
        <v>1227.5</v>
      </c>
      <c r="AN25" s="38">
        <v>5.5</v>
      </c>
    </row>
    <row r="26" spans="1:40" ht="12.95" customHeight="1" x14ac:dyDescent="0.2">
      <c r="A26" s="101">
        <v>11</v>
      </c>
      <c r="B26" s="102"/>
      <c r="C26" s="103"/>
      <c r="D26" s="104">
        <v>825</v>
      </c>
      <c r="E26" s="105"/>
      <c r="F26" s="140"/>
      <c r="G26" s="101">
        <v>61</v>
      </c>
      <c r="H26" s="102"/>
      <c r="I26" s="103"/>
      <c r="J26" s="106">
        <v>4575</v>
      </c>
      <c r="K26" s="107"/>
      <c r="L26" s="108"/>
      <c r="M26" s="141"/>
      <c r="N26" s="104">
        <v>111</v>
      </c>
      <c r="O26" s="105"/>
      <c r="P26" s="104">
        <v>8325</v>
      </c>
      <c r="Q26" s="109"/>
      <c r="R26" s="110"/>
      <c r="S26" s="110"/>
      <c r="T26" s="111"/>
      <c r="U26" s="112">
        <v>12075</v>
      </c>
      <c r="V26" s="110"/>
      <c r="W26" s="3"/>
      <c r="AA26" s="47"/>
      <c r="AB26" t="s">
        <v>20</v>
      </c>
      <c r="AC26" s="44">
        <f>VLOOKUP(AC25,AG15:AH278,2,FALSE)</f>
        <v>22</v>
      </c>
      <c r="AG26" s="25">
        <v>1360</v>
      </c>
      <c r="AH26" s="37">
        <v>6</v>
      </c>
      <c r="AI26" s="14"/>
      <c r="AJ26" s="10">
        <v>1350</v>
      </c>
      <c r="AK26" s="37">
        <v>6</v>
      </c>
      <c r="AL26" s="14"/>
      <c r="AM26" s="12">
        <v>1340</v>
      </c>
      <c r="AN26" s="38">
        <v>6</v>
      </c>
    </row>
    <row r="27" spans="1:40" ht="12.95" customHeight="1" thickBot="1" x14ac:dyDescent="0.25">
      <c r="A27" s="113">
        <v>12</v>
      </c>
      <c r="B27" s="114"/>
      <c r="C27" s="115"/>
      <c r="D27" s="116">
        <v>900</v>
      </c>
      <c r="E27" s="117"/>
      <c r="F27" s="140"/>
      <c r="G27" s="113">
        <v>62</v>
      </c>
      <c r="H27" s="114"/>
      <c r="I27" s="115"/>
      <c r="J27" s="118">
        <v>4650</v>
      </c>
      <c r="K27" s="119"/>
      <c r="L27" s="120"/>
      <c r="M27" s="141"/>
      <c r="N27" s="116">
        <v>112</v>
      </c>
      <c r="O27" s="117"/>
      <c r="P27" s="116">
        <v>8400</v>
      </c>
      <c r="Q27" s="121"/>
      <c r="R27" s="122"/>
      <c r="S27" s="122"/>
      <c r="T27" s="123"/>
      <c r="U27" s="124">
        <v>12150</v>
      </c>
      <c r="V27" s="122"/>
      <c r="W27" s="3"/>
      <c r="AA27" s="48"/>
      <c r="AB27" s="29" t="s">
        <v>21</v>
      </c>
      <c r="AC27" s="45">
        <f>AC25-48</f>
        <v>4912</v>
      </c>
      <c r="AG27" s="24">
        <v>1472.5</v>
      </c>
      <c r="AH27" s="37">
        <v>6.5</v>
      </c>
      <c r="AI27" s="14"/>
      <c r="AJ27" s="11">
        <v>1462.5</v>
      </c>
      <c r="AK27" s="37">
        <v>6.5</v>
      </c>
      <c r="AL27" s="14"/>
      <c r="AM27" s="11">
        <v>1452.5</v>
      </c>
      <c r="AN27" s="38">
        <v>6.5</v>
      </c>
    </row>
    <row r="28" spans="1:40" ht="12.95" customHeight="1" x14ac:dyDescent="0.2">
      <c r="A28" s="101">
        <v>13</v>
      </c>
      <c r="B28" s="102"/>
      <c r="C28" s="103"/>
      <c r="D28" s="104">
        <v>975</v>
      </c>
      <c r="E28" s="105"/>
      <c r="F28" s="140"/>
      <c r="G28" s="101">
        <v>63</v>
      </c>
      <c r="H28" s="102"/>
      <c r="I28" s="103"/>
      <c r="J28" s="106">
        <v>4725</v>
      </c>
      <c r="K28" s="107"/>
      <c r="L28" s="108"/>
      <c r="M28" s="141"/>
      <c r="N28" s="104">
        <v>113</v>
      </c>
      <c r="O28" s="105"/>
      <c r="P28" s="104">
        <v>8475</v>
      </c>
      <c r="Q28" s="109"/>
      <c r="R28" s="110"/>
      <c r="S28" s="110"/>
      <c r="T28" s="111"/>
      <c r="U28" s="112">
        <v>12225</v>
      </c>
      <c r="V28" s="110"/>
      <c r="W28" s="3"/>
      <c r="AG28" s="25">
        <v>1585</v>
      </c>
      <c r="AH28" s="37">
        <v>7</v>
      </c>
      <c r="AI28" s="14"/>
      <c r="AJ28" s="10">
        <v>1575</v>
      </c>
      <c r="AK28" s="37">
        <v>7</v>
      </c>
      <c r="AL28" s="14"/>
      <c r="AM28" s="12">
        <v>1565</v>
      </c>
      <c r="AN28" s="38">
        <v>7</v>
      </c>
    </row>
    <row r="29" spans="1:40" ht="12.95" customHeight="1" x14ac:dyDescent="0.2">
      <c r="A29" s="113">
        <v>14</v>
      </c>
      <c r="B29" s="114"/>
      <c r="C29" s="115"/>
      <c r="D29" s="116">
        <v>1050</v>
      </c>
      <c r="E29" s="117"/>
      <c r="F29" s="140"/>
      <c r="G29" s="113">
        <v>64</v>
      </c>
      <c r="H29" s="114"/>
      <c r="I29" s="115"/>
      <c r="J29" s="118">
        <v>4800</v>
      </c>
      <c r="K29" s="119"/>
      <c r="L29" s="120"/>
      <c r="M29" s="141"/>
      <c r="N29" s="116">
        <v>114</v>
      </c>
      <c r="O29" s="117"/>
      <c r="P29" s="116">
        <v>8550</v>
      </c>
      <c r="Q29" s="121"/>
      <c r="R29" s="122"/>
      <c r="S29" s="122"/>
      <c r="T29" s="123"/>
      <c r="U29" s="124">
        <v>12300</v>
      </c>
      <c r="V29" s="122"/>
      <c r="W29" s="3"/>
      <c r="AG29" s="24">
        <v>1697.5</v>
      </c>
      <c r="AH29" s="37">
        <v>7.5</v>
      </c>
      <c r="AI29" s="14"/>
      <c r="AJ29" s="11">
        <v>1687.5</v>
      </c>
      <c r="AK29" s="37">
        <v>7.5</v>
      </c>
      <c r="AL29" s="14"/>
      <c r="AM29" s="11">
        <v>1677.5</v>
      </c>
      <c r="AN29" s="38">
        <v>7.5</v>
      </c>
    </row>
    <row r="30" spans="1:40" ht="12.95" customHeight="1" x14ac:dyDescent="0.2">
      <c r="A30" s="101">
        <v>15</v>
      </c>
      <c r="B30" s="102"/>
      <c r="C30" s="103"/>
      <c r="D30" s="104">
        <v>1125</v>
      </c>
      <c r="E30" s="105"/>
      <c r="F30" s="140"/>
      <c r="G30" s="101">
        <v>65</v>
      </c>
      <c r="H30" s="102"/>
      <c r="I30" s="103"/>
      <c r="J30" s="106">
        <v>4875</v>
      </c>
      <c r="K30" s="107"/>
      <c r="L30" s="108"/>
      <c r="M30" s="141"/>
      <c r="N30" s="104">
        <v>115</v>
      </c>
      <c r="O30" s="105"/>
      <c r="P30" s="104">
        <v>8625</v>
      </c>
      <c r="Q30" s="109"/>
      <c r="R30" s="110"/>
      <c r="S30" s="110"/>
      <c r="T30" s="111"/>
      <c r="U30" s="112">
        <v>12375</v>
      </c>
      <c r="V30" s="110"/>
      <c r="W30" s="3"/>
      <c r="AG30" s="25">
        <v>1810</v>
      </c>
      <c r="AH30" s="37">
        <v>8</v>
      </c>
      <c r="AI30" s="14"/>
      <c r="AJ30" s="10">
        <v>1800</v>
      </c>
      <c r="AK30" s="37">
        <v>8</v>
      </c>
      <c r="AL30" s="14"/>
      <c r="AM30" s="12">
        <v>1790</v>
      </c>
      <c r="AN30" s="38">
        <v>8</v>
      </c>
    </row>
    <row r="31" spans="1:40" ht="15" x14ac:dyDescent="0.2">
      <c r="A31" s="113">
        <v>16</v>
      </c>
      <c r="B31" s="114"/>
      <c r="C31" s="115"/>
      <c r="D31" s="116">
        <v>1200</v>
      </c>
      <c r="E31" s="117"/>
      <c r="F31" s="140"/>
      <c r="G31" s="113">
        <v>66</v>
      </c>
      <c r="H31" s="114"/>
      <c r="I31" s="115"/>
      <c r="J31" s="118">
        <v>4950</v>
      </c>
      <c r="K31" s="119"/>
      <c r="L31" s="120"/>
      <c r="M31" s="141"/>
      <c r="N31" s="116">
        <v>116</v>
      </c>
      <c r="O31" s="117"/>
      <c r="P31" s="116">
        <v>8700</v>
      </c>
      <c r="Q31" s="121"/>
      <c r="R31" s="122"/>
      <c r="S31" s="122"/>
      <c r="T31" s="123"/>
      <c r="U31" s="124">
        <v>12450</v>
      </c>
      <c r="V31" s="122"/>
      <c r="W31" s="3"/>
      <c r="AA31" s="15" t="s">
        <v>37</v>
      </c>
      <c r="AG31" s="24">
        <v>1922.5</v>
      </c>
      <c r="AH31" s="37">
        <v>8.5</v>
      </c>
      <c r="AI31" s="14"/>
      <c r="AJ31" s="11">
        <v>1912.5</v>
      </c>
      <c r="AK31" s="37">
        <v>8.5</v>
      </c>
      <c r="AL31" s="14"/>
      <c r="AM31" s="11">
        <v>1902.5</v>
      </c>
      <c r="AN31" s="38">
        <v>8.5</v>
      </c>
    </row>
    <row r="32" spans="1:40" ht="15" x14ac:dyDescent="0.2">
      <c r="A32" s="101">
        <v>17</v>
      </c>
      <c r="B32" s="102"/>
      <c r="C32" s="103"/>
      <c r="D32" s="104">
        <v>1275</v>
      </c>
      <c r="E32" s="105"/>
      <c r="F32" s="140"/>
      <c r="G32" s="101">
        <v>67</v>
      </c>
      <c r="H32" s="102"/>
      <c r="I32" s="103"/>
      <c r="J32" s="106">
        <v>5025</v>
      </c>
      <c r="K32" s="107"/>
      <c r="L32" s="108"/>
      <c r="M32" s="141"/>
      <c r="N32" s="104">
        <v>117</v>
      </c>
      <c r="O32" s="105"/>
      <c r="P32" s="104">
        <v>8775</v>
      </c>
      <c r="Q32" s="109"/>
      <c r="R32" s="110"/>
      <c r="S32" s="110"/>
      <c r="T32" s="111"/>
      <c r="U32" s="112">
        <v>12525</v>
      </c>
      <c r="V32" s="110"/>
      <c r="W32" s="3"/>
      <c r="AA32" s="15" t="s">
        <v>38</v>
      </c>
      <c r="AG32" s="25">
        <v>2035</v>
      </c>
      <c r="AH32" s="37">
        <v>9</v>
      </c>
      <c r="AI32" s="14"/>
      <c r="AJ32" s="10">
        <v>2025</v>
      </c>
      <c r="AK32" s="37">
        <v>9</v>
      </c>
      <c r="AL32" s="14"/>
      <c r="AM32" s="12">
        <v>2015</v>
      </c>
      <c r="AN32" s="38">
        <v>9</v>
      </c>
    </row>
    <row r="33" spans="1:40" ht="15.75" customHeight="1" x14ac:dyDescent="0.2">
      <c r="A33" s="113">
        <v>18</v>
      </c>
      <c r="B33" s="114"/>
      <c r="C33" s="115"/>
      <c r="D33" s="116">
        <v>1350</v>
      </c>
      <c r="E33" s="117"/>
      <c r="F33" s="140"/>
      <c r="G33" s="113">
        <v>68</v>
      </c>
      <c r="H33" s="114"/>
      <c r="I33" s="115"/>
      <c r="J33" s="118">
        <v>5100</v>
      </c>
      <c r="K33" s="119"/>
      <c r="L33" s="120"/>
      <c r="M33" s="141"/>
      <c r="N33" s="116">
        <v>118</v>
      </c>
      <c r="O33" s="117"/>
      <c r="P33" s="116">
        <v>8850</v>
      </c>
      <c r="Q33" s="121"/>
      <c r="R33" s="122"/>
      <c r="S33" s="122"/>
      <c r="T33" s="123"/>
      <c r="U33" s="124">
        <v>12600</v>
      </c>
      <c r="V33" s="122"/>
      <c r="W33" s="3"/>
      <c r="AA33" s="15"/>
      <c r="AG33" s="24">
        <v>2147.5</v>
      </c>
      <c r="AH33" s="37">
        <v>9.5</v>
      </c>
      <c r="AI33" s="14"/>
      <c r="AJ33" s="11">
        <v>2137.5</v>
      </c>
      <c r="AK33" s="37">
        <v>9.5</v>
      </c>
      <c r="AL33" s="14"/>
      <c r="AM33" s="11">
        <v>2127.5</v>
      </c>
      <c r="AN33" s="38">
        <v>9.5</v>
      </c>
    </row>
    <row r="34" spans="1:40" ht="12.95" customHeight="1" x14ac:dyDescent="0.2">
      <c r="A34" s="101">
        <v>19</v>
      </c>
      <c r="B34" s="102"/>
      <c r="C34" s="103"/>
      <c r="D34" s="104">
        <v>1425</v>
      </c>
      <c r="E34" s="105"/>
      <c r="F34" s="140"/>
      <c r="G34" s="101">
        <v>69</v>
      </c>
      <c r="H34" s="102"/>
      <c r="I34" s="103"/>
      <c r="J34" s="106">
        <v>5175</v>
      </c>
      <c r="K34" s="107"/>
      <c r="L34" s="108"/>
      <c r="M34" s="141"/>
      <c r="N34" s="104">
        <v>119</v>
      </c>
      <c r="O34" s="105"/>
      <c r="P34" s="104">
        <v>8925</v>
      </c>
      <c r="Q34" s="109"/>
      <c r="R34" s="110"/>
      <c r="S34" s="110"/>
      <c r="T34" s="111"/>
      <c r="U34" s="112">
        <v>12675</v>
      </c>
      <c r="V34" s="110"/>
      <c r="W34" s="3"/>
      <c r="AG34" s="25">
        <v>2260</v>
      </c>
      <c r="AH34" s="37">
        <v>10</v>
      </c>
      <c r="AI34" s="14"/>
      <c r="AJ34" s="10">
        <v>2250</v>
      </c>
      <c r="AK34" s="37">
        <v>10</v>
      </c>
      <c r="AL34" s="14"/>
      <c r="AM34" s="12">
        <v>2240</v>
      </c>
      <c r="AN34" s="38">
        <v>10</v>
      </c>
    </row>
    <row r="35" spans="1:40" ht="12.95" customHeight="1" x14ac:dyDescent="0.2">
      <c r="A35" s="113">
        <v>20</v>
      </c>
      <c r="B35" s="114"/>
      <c r="C35" s="115"/>
      <c r="D35" s="116">
        <v>1500</v>
      </c>
      <c r="E35" s="117"/>
      <c r="F35" s="140"/>
      <c r="G35" s="113">
        <v>70</v>
      </c>
      <c r="H35" s="114"/>
      <c r="I35" s="115"/>
      <c r="J35" s="118">
        <v>5250</v>
      </c>
      <c r="K35" s="119"/>
      <c r="L35" s="120"/>
      <c r="M35" s="141"/>
      <c r="N35" s="116">
        <v>120</v>
      </c>
      <c r="O35" s="117"/>
      <c r="P35" s="116">
        <v>9000</v>
      </c>
      <c r="Q35" s="121"/>
      <c r="R35" s="122"/>
      <c r="S35" s="122"/>
      <c r="T35" s="123"/>
      <c r="U35" s="124">
        <v>12750</v>
      </c>
      <c r="V35" s="122"/>
      <c r="W35" s="3"/>
      <c r="AG35" s="24">
        <v>2372.5</v>
      </c>
      <c r="AH35" s="37">
        <v>10.5</v>
      </c>
      <c r="AI35" s="14"/>
      <c r="AJ35" s="11">
        <v>2362.5</v>
      </c>
      <c r="AK35" s="37">
        <v>10.5</v>
      </c>
      <c r="AL35" s="14"/>
      <c r="AM35" s="11">
        <v>2352.5</v>
      </c>
      <c r="AN35" s="38">
        <v>10.5</v>
      </c>
    </row>
    <row r="36" spans="1:40" ht="12.95" customHeight="1" x14ac:dyDescent="0.2">
      <c r="A36" s="101">
        <v>21</v>
      </c>
      <c r="B36" s="102"/>
      <c r="C36" s="103"/>
      <c r="D36" s="104">
        <v>1575</v>
      </c>
      <c r="E36" s="105"/>
      <c r="F36" s="140"/>
      <c r="G36" s="101">
        <v>71</v>
      </c>
      <c r="H36" s="102"/>
      <c r="I36" s="103"/>
      <c r="J36" s="106">
        <v>5325</v>
      </c>
      <c r="K36" s="107"/>
      <c r="L36" s="108"/>
      <c r="M36" s="141"/>
      <c r="N36" s="104">
        <v>121</v>
      </c>
      <c r="O36" s="105"/>
      <c r="P36" s="104">
        <v>9075</v>
      </c>
      <c r="Q36" s="109"/>
      <c r="R36" s="110"/>
      <c r="S36" s="110"/>
      <c r="T36" s="111"/>
      <c r="U36" s="112">
        <v>12825</v>
      </c>
      <c r="V36" s="110"/>
      <c r="W36" s="3"/>
      <c r="AG36" s="25">
        <v>2485</v>
      </c>
      <c r="AH36" s="37">
        <v>11</v>
      </c>
      <c r="AI36" s="14"/>
      <c r="AJ36" s="10">
        <v>2475</v>
      </c>
      <c r="AK36" s="37">
        <v>11</v>
      </c>
      <c r="AL36" s="14"/>
      <c r="AM36" s="12">
        <v>2465</v>
      </c>
      <c r="AN36" s="38">
        <v>11</v>
      </c>
    </row>
    <row r="37" spans="1:40" ht="12.95" customHeight="1" x14ac:dyDescent="0.2">
      <c r="A37" s="113">
        <v>22</v>
      </c>
      <c r="B37" s="114"/>
      <c r="C37" s="115"/>
      <c r="D37" s="116">
        <v>1650</v>
      </c>
      <c r="E37" s="117"/>
      <c r="F37" s="140"/>
      <c r="G37" s="113">
        <v>72</v>
      </c>
      <c r="H37" s="114"/>
      <c r="I37" s="115"/>
      <c r="J37" s="118">
        <v>5400</v>
      </c>
      <c r="K37" s="119"/>
      <c r="L37" s="120"/>
      <c r="M37" s="141"/>
      <c r="N37" s="116">
        <v>122</v>
      </c>
      <c r="O37" s="117"/>
      <c r="P37" s="116">
        <v>9150</v>
      </c>
      <c r="Q37" s="121"/>
      <c r="R37" s="122"/>
      <c r="S37" s="122"/>
      <c r="T37" s="123"/>
      <c r="U37" s="124">
        <v>12900</v>
      </c>
      <c r="V37" s="122"/>
      <c r="W37" s="3"/>
      <c r="AG37" s="24">
        <v>2597.5</v>
      </c>
      <c r="AH37" s="37">
        <v>11.5</v>
      </c>
      <c r="AI37" s="14"/>
      <c r="AJ37" s="11">
        <v>2587.5</v>
      </c>
      <c r="AK37" s="37">
        <v>11.5</v>
      </c>
      <c r="AL37" s="14"/>
      <c r="AM37" s="11">
        <v>2577.5</v>
      </c>
      <c r="AN37" s="38">
        <v>11.5</v>
      </c>
    </row>
    <row r="38" spans="1:40" ht="12.95" customHeight="1" x14ac:dyDescent="0.2">
      <c r="A38" s="101">
        <v>23</v>
      </c>
      <c r="B38" s="102"/>
      <c r="C38" s="103"/>
      <c r="D38" s="104">
        <v>1725</v>
      </c>
      <c r="E38" s="105"/>
      <c r="F38" s="140"/>
      <c r="G38" s="101">
        <v>73</v>
      </c>
      <c r="H38" s="102"/>
      <c r="I38" s="103"/>
      <c r="J38" s="106">
        <v>5475</v>
      </c>
      <c r="K38" s="107"/>
      <c r="L38" s="108"/>
      <c r="M38" s="141"/>
      <c r="N38" s="104">
        <v>123</v>
      </c>
      <c r="O38" s="105"/>
      <c r="P38" s="104">
        <v>9225</v>
      </c>
      <c r="Q38" s="109"/>
      <c r="R38" s="110"/>
      <c r="S38" s="110"/>
      <c r="T38" s="111"/>
      <c r="U38" s="112">
        <v>12975</v>
      </c>
      <c r="V38" s="110"/>
      <c r="W38" s="3"/>
      <c r="AG38" s="25">
        <v>2710</v>
      </c>
      <c r="AH38" s="37">
        <v>12</v>
      </c>
      <c r="AI38" s="14"/>
      <c r="AJ38" s="10">
        <v>2700</v>
      </c>
      <c r="AK38" s="37">
        <v>12</v>
      </c>
      <c r="AL38" s="14"/>
      <c r="AM38" s="12">
        <v>2690</v>
      </c>
      <c r="AN38" s="38">
        <v>12</v>
      </c>
    </row>
    <row r="39" spans="1:40" ht="12.95" customHeight="1" x14ac:dyDescent="0.2">
      <c r="A39" s="113">
        <v>24</v>
      </c>
      <c r="B39" s="114"/>
      <c r="C39" s="115"/>
      <c r="D39" s="116">
        <v>1800</v>
      </c>
      <c r="E39" s="117"/>
      <c r="F39" s="140"/>
      <c r="G39" s="113">
        <v>74</v>
      </c>
      <c r="H39" s="114"/>
      <c r="I39" s="115"/>
      <c r="J39" s="118">
        <v>5550</v>
      </c>
      <c r="K39" s="119"/>
      <c r="L39" s="120"/>
      <c r="M39" s="141"/>
      <c r="N39" s="116">
        <v>124</v>
      </c>
      <c r="O39" s="117"/>
      <c r="P39" s="116">
        <v>9300</v>
      </c>
      <c r="Q39" s="121"/>
      <c r="R39" s="122"/>
      <c r="S39" s="122"/>
      <c r="T39" s="123"/>
      <c r="U39" s="124">
        <v>13050</v>
      </c>
      <c r="V39" s="122"/>
      <c r="W39" s="3"/>
      <c r="AG39" s="24">
        <v>2822.5</v>
      </c>
      <c r="AH39" s="37">
        <v>12.5</v>
      </c>
      <c r="AI39" s="14"/>
      <c r="AJ39" s="11">
        <v>2812.5</v>
      </c>
      <c r="AK39" s="37">
        <v>12.5</v>
      </c>
      <c r="AL39" s="14"/>
      <c r="AM39" s="11">
        <v>2802.5</v>
      </c>
      <c r="AN39" s="38">
        <v>12.5</v>
      </c>
    </row>
    <row r="40" spans="1:40" ht="12.95" customHeight="1" x14ac:dyDescent="0.2">
      <c r="A40" s="101">
        <v>25</v>
      </c>
      <c r="B40" s="102"/>
      <c r="C40" s="103"/>
      <c r="D40" s="104">
        <v>1875</v>
      </c>
      <c r="E40" s="105"/>
      <c r="F40" s="140"/>
      <c r="G40" s="101">
        <v>75</v>
      </c>
      <c r="H40" s="102"/>
      <c r="I40" s="103"/>
      <c r="J40" s="106">
        <v>5625</v>
      </c>
      <c r="K40" s="107"/>
      <c r="L40" s="108"/>
      <c r="M40" s="141"/>
      <c r="N40" s="104">
        <v>125</v>
      </c>
      <c r="O40" s="105"/>
      <c r="P40" s="104">
        <v>9375</v>
      </c>
      <c r="Q40" s="109"/>
      <c r="R40" s="110"/>
      <c r="S40" s="110"/>
      <c r="T40" s="111"/>
      <c r="U40" s="112">
        <v>13125</v>
      </c>
      <c r="V40" s="110"/>
      <c r="W40" s="3"/>
      <c r="AG40" s="25">
        <v>2935</v>
      </c>
      <c r="AH40" s="37">
        <v>13</v>
      </c>
      <c r="AI40" s="14"/>
      <c r="AJ40" s="10">
        <v>2925</v>
      </c>
      <c r="AK40" s="37">
        <v>13</v>
      </c>
      <c r="AL40" s="14"/>
      <c r="AM40" s="12">
        <v>2915</v>
      </c>
      <c r="AN40" s="38">
        <v>13</v>
      </c>
    </row>
    <row r="41" spans="1:40" ht="12.95" customHeight="1" x14ac:dyDescent="0.2">
      <c r="A41" s="113">
        <v>26</v>
      </c>
      <c r="B41" s="114"/>
      <c r="C41" s="115"/>
      <c r="D41" s="116">
        <v>1950</v>
      </c>
      <c r="E41" s="117"/>
      <c r="F41" s="140"/>
      <c r="G41" s="113">
        <v>76</v>
      </c>
      <c r="H41" s="114"/>
      <c r="I41" s="115"/>
      <c r="J41" s="118">
        <v>5700</v>
      </c>
      <c r="K41" s="119"/>
      <c r="L41" s="120"/>
      <c r="M41" s="141"/>
      <c r="N41" s="116">
        <v>126</v>
      </c>
      <c r="O41" s="117"/>
      <c r="P41" s="116">
        <v>9450</v>
      </c>
      <c r="Q41" s="121"/>
      <c r="R41" s="122"/>
      <c r="S41" s="122"/>
      <c r="T41" s="123"/>
      <c r="U41" s="124">
        <v>13200</v>
      </c>
      <c r="V41" s="122"/>
      <c r="W41" s="3"/>
      <c r="AG41" s="24">
        <v>3047.5</v>
      </c>
      <c r="AH41" s="37">
        <v>13.5</v>
      </c>
      <c r="AI41" s="14"/>
      <c r="AJ41" s="11">
        <v>3037.5</v>
      </c>
      <c r="AK41" s="37">
        <v>13.5</v>
      </c>
      <c r="AL41" s="14"/>
      <c r="AM41" s="11">
        <v>3027.5</v>
      </c>
      <c r="AN41" s="38">
        <v>13.5</v>
      </c>
    </row>
    <row r="42" spans="1:40" ht="12.95" customHeight="1" x14ac:dyDescent="0.2">
      <c r="A42" s="101">
        <v>27</v>
      </c>
      <c r="B42" s="102"/>
      <c r="C42" s="103"/>
      <c r="D42" s="104">
        <v>2025</v>
      </c>
      <c r="E42" s="105"/>
      <c r="F42" s="140"/>
      <c r="G42" s="101">
        <v>77</v>
      </c>
      <c r="H42" s="102"/>
      <c r="I42" s="103"/>
      <c r="J42" s="106">
        <v>5775</v>
      </c>
      <c r="K42" s="107"/>
      <c r="L42" s="108"/>
      <c r="M42" s="141"/>
      <c r="N42" s="104">
        <v>127</v>
      </c>
      <c r="O42" s="105"/>
      <c r="P42" s="104">
        <v>9525</v>
      </c>
      <c r="Q42" s="109"/>
      <c r="R42" s="110"/>
      <c r="S42" s="110"/>
      <c r="T42" s="111"/>
      <c r="U42" s="112">
        <v>13275</v>
      </c>
      <c r="V42" s="110"/>
      <c r="W42" s="3"/>
      <c r="AG42" s="25">
        <v>3160</v>
      </c>
      <c r="AH42" s="37">
        <v>14</v>
      </c>
      <c r="AI42" s="14"/>
      <c r="AJ42" s="10">
        <v>3150</v>
      </c>
      <c r="AK42" s="37">
        <v>14</v>
      </c>
      <c r="AL42" s="14"/>
      <c r="AM42" s="12">
        <v>3140</v>
      </c>
      <c r="AN42" s="38">
        <v>14</v>
      </c>
    </row>
    <row r="43" spans="1:40" ht="12.95" customHeight="1" x14ac:dyDescent="0.2">
      <c r="A43" s="113">
        <v>28</v>
      </c>
      <c r="B43" s="114"/>
      <c r="C43" s="115"/>
      <c r="D43" s="116">
        <v>2100</v>
      </c>
      <c r="E43" s="117"/>
      <c r="F43" s="140"/>
      <c r="G43" s="113">
        <v>78</v>
      </c>
      <c r="H43" s="114"/>
      <c r="I43" s="115"/>
      <c r="J43" s="118">
        <v>5850</v>
      </c>
      <c r="K43" s="119"/>
      <c r="L43" s="120"/>
      <c r="M43" s="141"/>
      <c r="N43" s="116">
        <v>128</v>
      </c>
      <c r="O43" s="117"/>
      <c r="P43" s="116">
        <v>9600</v>
      </c>
      <c r="Q43" s="121"/>
      <c r="R43" s="122"/>
      <c r="S43" s="122"/>
      <c r="T43" s="123"/>
      <c r="U43" s="124">
        <v>13350</v>
      </c>
      <c r="V43" s="122"/>
      <c r="W43" s="3"/>
      <c r="AG43" s="24">
        <v>3272.5</v>
      </c>
      <c r="AH43" s="37">
        <v>14.5</v>
      </c>
      <c r="AI43" s="14"/>
      <c r="AJ43" s="11">
        <v>3262.5</v>
      </c>
      <c r="AK43" s="37">
        <v>14.5</v>
      </c>
      <c r="AL43" s="14"/>
      <c r="AM43" s="11">
        <v>3252.5</v>
      </c>
      <c r="AN43" s="38">
        <v>14.5</v>
      </c>
    </row>
    <row r="44" spans="1:40" ht="12.95" customHeight="1" x14ac:dyDescent="0.2">
      <c r="A44" s="101">
        <v>29</v>
      </c>
      <c r="B44" s="102"/>
      <c r="C44" s="103"/>
      <c r="D44" s="104">
        <v>2175</v>
      </c>
      <c r="E44" s="105"/>
      <c r="F44" s="140"/>
      <c r="G44" s="101">
        <v>79</v>
      </c>
      <c r="H44" s="102"/>
      <c r="I44" s="103"/>
      <c r="J44" s="106">
        <v>5925</v>
      </c>
      <c r="K44" s="107"/>
      <c r="L44" s="108"/>
      <c r="M44" s="141"/>
      <c r="N44" s="104">
        <v>129</v>
      </c>
      <c r="O44" s="105"/>
      <c r="P44" s="104">
        <v>9675</v>
      </c>
      <c r="Q44" s="109"/>
      <c r="R44" s="110"/>
      <c r="S44" s="110"/>
      <c r="T44" s="111"/>
      <c r="U44" s="112">
        <v>13425</v>
      </c>
      <c r="V44" s="110"/>
      <c r="W44" s="3"/>
      <c r="AG44" s="25">
        <v>3385</v>
      </c>
      <c r="AH44" s="37">
        <v>15</v>
      </c>
      <c r="AI44" s="14"/>
      <c r="AJ44" s="10">
        <v>3375</v>
      </c>
      <c r="AK44" s="37">
        <v>15</v>
      </c>
      <c r="AL44" s="14"/>
      <c r="AM44" s="12">
        <v>3365</v>
      </c>
      <c r="AN44" s="38">
        <v>15</v>
      </c>
    </row>
    <row r="45" spans="1:40" ht="12.95" customHeight="1" x14ac:dyDescent="0.2">
      <c r="A45" s="113">
        <v>30</v>
      </c>
      <c r="B45" s="114"/>
      <c r="C45" s="115"/>
      <c r="D45" s="116">
        <v>2250</v>
      </c>
      <c r="E45" s="117"/>
      <c r="F45" s="140"/>
      <c r="G45" s="113">
        <v>80</v>
      </c>
      <c r="H45" s="114"/>
      <c r="I45" s="115"/>
      <c r="J45" s="118">
        <v>6000</v>
      </c>
      <c r="K45" s="119"/>
      <c r="L45" s="120"/>
      <c r="M45" s="141"/>
      <c r="N45" s="116">
        <v>130</v>
      </c>
      <c r="O45" s="117"/>
      <c r="P45" s="116">
        <v>9750</v>
      </c>
      <c r="Q45" s="121"/>
      <c r="R45" s="122"/>
      <c r="S45" s="122"/>
      <c r="T45" s="123"/>
      <c r="U45" s="124">
        <v>13500</v>
      </c>
      <c r="V45" s="122"/>
      <c r="W45" s="3"/>
      <c r="AG45" s="24">
        <v>3497.5</v>
      </c>
      <c r="AH45" s="37">
        <v>15.5</v>
      </c>
      <c r="AI45" s="14"/>
      <c r="AJ45" s="11">
        <v>3487.5</v>
      </c>
      <c r="AK45" s="37">
        <v>15.5</v>
      </c>
      <c r="AL45" s="14"/>
      <c r="AM45" s="11">
        <v>3477.5</v>
      </c>
      <c r="AN45" s="38">
        <v>15.5</v>
      </c>
    </row>
    <row r="46" spans="1:40" ht="12.95" customHeight="1" x14ac:dyDescent="0.2">
      <c r="A46" s="101">
        <v>31</v>
      </c>
      <c r="B46" s="102"/>
      <c r="C46" s="103"/>
      <c r="D46" s="104">
        <v>2325</v>
      </c>
      <c r="E46" s="105"/>
      <c r="F46" s="140"/>
      <c r="G46" s="101">
        <v>81</v>
      </c>
      <c r="H46" s="102"/>
      <c r="I46" s="103"/>
      <c r="J46" s="106">
        <v>6075</v>
      </c>
      <c r="K46" s="107"/>
      <c r="L46" s="108"/>
      <c r="M46" s="141"/>
      <c r="N46" s="104">
        <v>131</v>
      </c>
      <c r="O46" s="105"/>
      <c r="P46" s="104">
        <v>9825</v>
      </c>
      <c r="Q46" s="109"/>
      <c r="R46" s="110"/>
      <c r="S46" s="110"/>
      <c r="T46" s="111"/>
      <c r="U46" s="112">
        <v>13575</v>
      </c>
      <c r="V46" s="110"/>
      <c r="W46" s="3"/>
      <c r="AG46" s="25">
        <v>3610</v>
      </c>
      <c r="AH46" s="37">
        <v>16</v>
      </c>
      <c r="AI46" s="14"/>
      <c r="AJ46" s="10">
        <v>3600</v>
      </c>
      <c r="AK46" s="37">
        <v>16</v>
      </c>
      <c r="AL46" s="14"/>
      <c r="AM46" s="12">
        <v>3590</v>
      </c>
      <c r="AN46" s="38">
        <v>16</v>
      </c>
    </row>
    <row r="47" spans="1:40" ht="12.95" customHeight="1" x14ac:dyDescent="0.2">
      <c r="A47" s="113">
        <v>32</v>
      </c>
      <c r="B47" s="114"/>
      <c r="C47" s="115"/>
      <c r="D47" s="116">
        <v>2400</v>
      </c>
      <c r="E47" s="117"/>
      <c r="F47" s="140"/>
      <c r="G47" s="113">
        <v>82</v>
      </c>
      <c r="H47" s="114"/>
      <c r="I47" s="115"/>
      <c r="J47" s="118">
        <v>6150</v>
      </c>
      <c r="K47" s="119"/>
      <c r="L47" s="120"/>
      <c r="M47" s="141"/>
      <c r="N47" s="116">
        <v>132</v>
      </c>
      <c r="O47" s="117"/>
      <c r="P47" s="116">
        <v>9900</v>
      </c>
      <c r="Q47" s="121"/>
      <c r="R47" s="122"/>
      <c r="S47" s="122"/>
      <c r="T47" s="123"/>
      <c r="U47" s="124">
        <v>13650</v>
      </c>
      <c r="V47" s="122"/>
      <c r="W47" s="3"/>
      <c r="AG47" s="24">
        <v>3722.5</v>
      </c>
      <c r="AH47" s="37">
        <v>16.5</v>
      </c>
      <c r="AI47" s="14"/>
      <c r="AJ47" s="11">
        <v>3712.5</v>
      </c>
      <c r="AK47" s="37">
        <v>16.5</v>
      </c>
      <c r="AL47" s="14"/>
      <c r="AM47" s="11">
        <v>3702.5</v>
      </c>
      <c r="AN47" s="38">
        <v>16.5</v>
      </c>
    </row>
    <row r="48" spans="1:40" ht="12.95" customHeight="1" x14ac:dyDescent="0.2">
      <c r="A48" s="101">
        <v>33</v>
      </c>
      <c r="B48" s="102"/>
      <c r="C48" s="103"/>
      <c r="D48" s="104">
        <v>2475</v>
      </c>
      <c r="E48" s="105"/>
      <c r="F48" s="140"/>
      <c r="G48" s="101">
        <v>83</v>
      </c>
      <c r="H48" s="102"/>
      <c r="I48" s="103"/>
      <c r="J48" s="106">
        <v>6225</v>
      </c>
      <c r="K48" s="107"/>
      <c r="L48" s="108"/>
      <c r="M48" s="141"/>
      <c r="N48" s="104">
        <v>133</v>
      </c>
      <c r="O48" s="105"/>
      <c r="P48" s="104">
        <v>9975</v>
      </c>
      <c r="Q48" s="109"/>
      <c r="R48" s="110"/>
      <c r="S48" s="110"/>
      <c r="T48" s="111"/>
      <c r="U48" s="112">
        <v>13725</v>
      </c>
      <c r="V48" s="110"/>
      <c r="W48" s="3"/>
      <c r="AG48" s="25">
        <v>3835</v>
      </c>
      <c r="AH48" s="37">
        <v>17</v>
      </c>
      <c r="AI48" s="14"/>
      <c r="AJ48" s="10">
        <v>3825</v>
      </c>
      <c r="AK48" s="37">
        <v>17</v>
      </c>
      <c r="AL48" s="14"/>
      <c r="AM48" s="12">
        <v>3815</v>
      </c>
      <c r="AN48" s="38">
        <v>17</v>
      </c>
    </row>
    <row r="49" spans="1:40" ht="12.95" customHeight="1" x14ac:dyDescent="0.2">
      <c r="A49" s="113">
        <v>34</v>
      </c>
      <c r="B49" s="114"/>
      <c r="C49" s="115"/>
      <c r="D49" s="116">
        <v>2550</v>
      </c>
      <c r="E49" s="117"/>
      <c r="F49" s="140"/>
      <c r="G49" s="113">
        <v>84</v>
      </c>
      <c r="H49" s="114"/>
      <c r="I49" s="115"/>
      <c r="J49" s="118">
        <v>6300</v>
      </c>
      <c r="K49" s="119"/>
      <c r="L49" s="120"/>
      <c r="M49" s="141"/>
      <c r="N49" s="116">
        <v>134</v>
      </c>
      <c r="O49" s="117"/>
      <c r="P49" s="116">
        <v>10050</v>
      </c>
      <c r="Q49" s="121"/>
      <c r="R49" s="122"/>
      <c r="S49" s="122"/>
      <c r="T49" s="123"/>
      <c r="U49" s="124">
        <v>13800</v>
      </c>
      <c r="V49" s="122"/>
      <c r="W49" s="3"/>
      <c r="AG49" s="24">
        <v>3947.5</v>
      </c>
      <c r="AH49" s="37">
        <v>17.5</v>
      </c>
      <c r="AI49" s="14"/>
      <c r="AJ49" s="11">
        <v>3937.5</v>
      </c>
      <c r="AK49" s="37">
        <v>17.5</v>
      </c>
      <c r="AL49" s="14"/>
      <c r="AM49" s="11">
        <v>3927.5</v>
      </c>
      <c r="AN49" s="38">
        <v>17.5</v>
      </c>
    </row>
    <row r="50" spans="1:40" ht="12.95" customHeight="1" x14ac:dyDescent="0.2">
      <c r="A50" s="101">
        <v>35</v>
      </c>
      <c r="B50" s="102"/>
      <c r="C50" s="103"/>
      <c r="D50" s="104">
        <v>2625</v>
      </c>
      <c r="E50" s="105"/>
      <c r="F50" s="140"/>
      <c r="G50" s="101">
        <v>85</v>
      </c>
      <c r="H50" s="102"/>
      <c r="I50" s="103"/>
      <c r="J50" s="106">
        <v>6375</v>
      </c>
      <c r="K50" s="107"/>
      <c r="L50" s="108"/>
      <c r="M50" s="141"/>
      <c r="N50" s="104">
        <v>135</v>
      </c>
      <c r="O50" s="105"/>
      <c r="P50" s="104">
        <v>10125</v>
      </c>
      <c r="Q50" s="109"/>
      <c r="R50" s="110"/>
      <c r="S50" s="110"/>
      <c r="T50" s="111"/>
      <c r="U50" s="112">
        <v>13875</v>
      </c>
      <c r="V50" s="110"/>
      <c r="W50" s="3"/>
      <c r="AG50" s="25">
        <v>4060</v>
      </c>
      <c r="AH50" s="37">
        <v>18</v>
      </c>
      <c r="AI50" s="14"/>
      <c r="AJ50" s="10">
        <v>4050</v>
      </c>
      <c r="AK50" s="37">
        <v>18</v>
      </c>
      <c r="AL50" s="14"/>
      <c r="AM50" s="12">
        <v>4040</v>
      </c>
      <c r="AN50" s="38">
        <v>18</v>
      </c>
    </row>
    <row r="51" spans="1:40" ht="12.95" customHeight="1" x14ac:dyDescent="0.2">
      <c r="A51" s="113">
        <v>36</v>
      </c>
      <c r="B51" s="114"/>
      <c r="C51" s="115"/>
      <c r="D51" s="116">
        <v>2700</v>
      </c>
      <c r="E51" s="117"/>
      <c r="F51" s="140"/>
      <c r="G51" s="113">
        <v>86</v>
      </c>
      <c r="H51" s="114"/>
      <c r="I51" s="115"/>
      <c r="J51" s="118">
        <v>6450</v>
      </c>
      <c r="K51" s="119"/>
      <c r="L51" s="120"/>
      <c r="M51" s="141"/>
      <c r="N51" s="116">
        <v>136</v>
      </c>
      <c r="O51" s="117"/>
      <c r="P51" s="116">
        <v>10200</v>
      </c>
      <c r="Q51" s="121"/>
      <c r="R51" s="122"/>
      <c r="S51" s="122"/>
      <c r="T51" s="123"/>
      <c r="U51" s="124">
        <v>13950</v>
      </c>
      <c r="V51" s="122"/>
      <c r="W51" s="3"/>
      <c r="AG51" s="24">
        <v>4172.5</v>
      </c>
      <c r="AH51" s="37">
        <v>18.5</v>
      </c>
      <c r="AI51" s="14"/>
      <c r="AJ51" s="11">
        <v>4162.5</v>
      </c>
      <c r="AK51" s="37">
        <v>18.5</v>
      </c>
      <c r="AL51" s="14"/>
      <c r="AM51" s="11">
        <v>4152.5</v>
      </c>
      <c r="AN51" s="38">
        <v>18.5</v>
      </c>
    </row>
    <row r="52" spans="1:40" ht="12.95" customHeight="1" x14ac:dyDescent="0.2">
      <c r="A52" s="101">
        <v>37</v>
      </c>
      <c r="B52" s="102"/>
      <c r="C52" s="103"/>
      <c r="D52" s="104">
        <v>2775</v>
      </c>
      <c r="E52" s="105"/>
      <c r="F52" s="140"/>
      <c r="G52" s="101">
        <v>87</v>
      </c>
      <c r="H52" s="102"/>
      <c r="I52" s="103"/>
      <c r="J52" s="106">
        <v>6525</v>
      </c>
      <c r="K52" s="107"/>
      <c r="L52" s="108"/>
      <c r="M52" s="141"/>
      <c r="N52" s="104">
        <v>137</v>
      </c>
      <c r="O52" s="105"/>
      <c r="P52" s="104">
        <v>10275</v>
      </c>
      <c r="Q52" s="109"/>
      <c r="R52" s="110"/>
      <c r="S52" s="110"/>
      <c r="T52" s="111"/>
      <c r="U52" s="112">
        <v>14025</v>
      </c>
      <c r="V52" s="110"/>
      <c r="W52" s="3"/>
      <c r="AG52" s="25">
        <v>4285</v>
      </c>
      <c r="AH52" s="37">
        <v>19</v>
      </c>
      <c r="AI52" s="14"/>
      <c r="AJ52" s="10">
        <v>4275</v>
      </c>
      <c r="AK52" s="37">
        <v>19</v>
      </c>
      <c r="AL52" s="14"/>
      <c r="AM52" s="12">
        <v>4265</v>
      </c>
      <c r="AN52" s="38">
        <v>19</v>
      </c>
    </row>
    <row r="53" spans="1:40" ht="12.95" customHeight="1" x14ac:dyDescent="0.2">
      <c r="A53" s="113">
        <v>38</v>
      </c>
      <c r="B53" s="114"/>
      <c r="C53" s="115"/>
      <c r="D53" s="116">
        <v>2850</v>
      </c>
      <c r="E53" s="117"/>
      <c r="F53" s="140"/>
      <c r="G53" s="113">
        <v>88</v>
      </c>
      <c r="H53" s="114"/>
      <c r="I53" s="115"/>
      <c r="J53" s="118">
        <v>6600</v>
      </c>
      <c r="K53" s="119"/>
      <c r="L53" s="120"/>
      <c r="M53" s="141"/>
      <c r="N53" s="116">
        <v>138</v>
      </c>
      <c r="O53" s="117"/>
      <c r="P53" s="116">
        <v>10350</v>
      </c>
      <c r="Q53" s="121"/>
      <c r="R53" s="122"/>
      <c r="S53" s="122"/>
      <c r="T53" s="123"/>
      <c r="U53" s="124">
        <v>14100</v>
      </c>
      <c r="V53" s="122"/>
      <c r="W53" s="3"/>
      <c r="AG53" s="24">
        <v>4397.5</v>
      </c>
      <c r="AH53" s="37">
        <v>19.5</v>
      </c>
      <c r="AI53" s="14"/>
      <c r="AJ53" s="11">
        <v>4387.5</v>
      </c>
      <c r="AK53" s="37">
        <v>19.5</v>
      </c>
      <c r="AL53" s="14"/>
      <c r="AM53" s="11">
        <v>4377.5</v>
      </c>
      <c r="AN53" s="38">
        <v>19.5</v>
      </c>
    </row>
    <row r="54" spans="1:40" ht="12.95" customHeight="1" x14ac:dyDescent="0.2">
      <c r="A54" s="101">
        <v>39</v>
      </c>
      <c r="B54" s="102"/>
      <c r="C54" s="103"/>
      <c r="D54" s="104">
        <v>2925</v>
      </c>
      <c r="E54" s="105"/>
      <c r="F54" s="140"/>
      <c r="G54" s="101">
        <v>89</v>
      </c>
      <c r="H54" s="102"/>
      <c r="I54" s="103"/>
      <c r="J54" s="106">
        <v>6675</v>
      </c>
      <c r="K54" s="107"/>
      <c r="L54" s="108"/>
      <c r="M54" s="141"/>
      <c r="N54" s="104">
        <v>139</v>
      </c>
      <c r="O54" s="105"/>
      <c r="P54" s="104">
        <v>10425</v>
      </c>
      <c r="Q54" s="109"/>
      <c r="R54" s="110"/>
      <c r="S54" s="110"/>
      <c r="T54" s="111"/>
      <c r="U54" s="112">
        <v>14175</v>
      </c>
      <c r="V54" s="110"/>
      <c r="W54" s="3"/>
      <c r="AG54" s="25">
        <v>4510</v>
      </c>
      <c r="AH54" s="37">
        <v>20</v>
      </c>
      <c r="AI54" s="14"/>
      <c r="AJ54" s="10">
        <v>4500</v>
      </c>
      <c r="AK54" s="37">
        <v>20</v>
      </c>
      <c r="AL54" s="14"/>
      <c r="AM54" s="12">
        <v>4490</v>
      </c>
      <c r="AN54" s="38">
        <v>20</v>
      </c>
    </row>
    <row r="55" spans="1:40" ht="12.95" customHeight="1" x14ac:dyDescent="0.2">
      <c r="A55" s="113">
        <v>40</v>
      </c>
      <c r="B55" s="114"/>
      <c r="C55" s="115"/>
      <c r="D55" s="116">
        <v>3000</v>
      </c>
      <c r="E55" s="117"/>
      <c r="F55" s="140"/>
      <c r="G55" s="113">
        <v>90</v>
      </c>
      <c r="H55" s="114"/>
      <c r="I55" s="115"/>
      <c r="J55" s="118">
        <v>6750</v>
      </c>
      <c r="K55" s="119"/>
      <c r="L55" s="120"/>
      <c r="M55" s="141"/>
      <c r="N55" s="116">
        <v>140</v>
      </c>
      <c r="O55" s="117"/>
      <c r="P55" s="116">
        <v>10500</v>
      </c>
      <c r="Q55" s="121"/>
      <c r="R55" s="122"/>
      <c r="S55" s="122"/>
      <c r="T55" s="123"/>
      <c r="U55" s="124">
        <v>14250</v>
      </c>
      <c r="V55" s="122"/>
      <c r="W55" s="3"/>
      <c r="AG55" s="24">
        <v>4622.5</v>
      </c>
      <c r="AH55" s="37">
        <v>20.5</v>
      </c>
      <c r="AI55" s="14"/>
      <c r="AJ55" s="11">
        <v>4612.5</v>
      </c>
      <c r="AK55" s="37">
        <v>20.5</v>
      </c>
      <c r="AL55" s="14"/>
      <c r="AM55" s="11">
        <v>4602.5</v>
      </c>
      <c r="AN55" s="38">
        <v>20.5</v>
      </c>
    </row>
    <row r="56" spans="1:40" ht="12.95" customHeight="1" x14ac:dyDescent="0.2">
      <c r="A56" s="101">
        <v>41</v>
      </c>
      <c r="B56" s="102"/>
      <c r="C56" s="103"/>
      <c r="D56" s="104">
        <v>3075</v>
      </c>
      <c r="E56" s="105"/>
      <c r="F56" s="140"/>
      <c r="G56" s="101">
        <v>91</v>
      </c>
      <c r="H56" s="102"/>
      <c r="I56" s="103"/>
      <c r="J56" s="106">
        <v>6825</v>
      </c>
      <c r="K56" s="107"/>
      <c r="L56" s="108"/>
      <c r="M56" s="141"/>
      <c r="N56" s="104">
        <v>141</v>
      </c>
      <c r="O56" s="105"/>
      <c r="P56" s="104">
        <v>10575</v>
      </c>
      <c r="Q56" s="109"/>
      <c r="R56" s="110"/>
      <c r="S56" s="110"/>
      <c r="T56" s="111"/>
      <c r="U56" s="112">
        <v>14325</v>
      </c>
      <c r="V56" s="110"/>
      <c r="W56" s="3"/>
      <c r="AG56" s="25">
        <v>4735</v>
      </c>
      <c r="AH56" s="37">
        <v>21</v>
      </c>
      <c r="AI56" s="14"/>
      <c r="AJ56" s="10">
        <v>4725</v>
      </c>
      <c r="AK56" s="37">
        <v>21</v>
      </c>
      <c r="AL56" s="14"/>
      <c r="AM56" s="12">
        <v>4715</v>
      </c>
      <c r="AN56" s="38">
        <v>21</v>
      </c>
    </row>
    <row r="57" spans="1:40" ht="12" customHeight="1" x14ac:dyDescent="0.2">
      <c r="A57" s="113">
        <v>42</v>
      </c>
      <c r="B57" s="114"/>
      <c r="C57" s="115"/>
      <c r="D57" s="116">
        <v>3150</v>
      </c>
      <c r="E57" s="117"/>
      <c r="F57" s="140"/>
      <c r="G57" s="113">
        <v>92</v>
      </c>
      <c r="H57" s="114"/>
      <c r="I57" s="115"/>
      <c r="J57" s="118">
        <v>6900</v>
      </c>
      <c r="K57" s="119"/>
      <c r="L57" s="120"/>
      <c r="M57" s="141"/>
      <c r="N57" s="116">
        <v>142</v>
      </c>
      <c r="O57" s="117"/>
      <c r="P57" s="116">
        <v>10650</v>
      </c>
      <c r="Q57" s="121"/>
      <c r="R57" s="122"/>
      <c r="S57" s="122"/>
      <c r="T57" s="123"/>
      <c r="U57" s="124">
        <v>14400</v>
      </c>
      <c r="V57" s="122"/>
      <c r="W57" s="3"/>
      <c r="AG57" s="24">
        <v>4847.5</v>
      </c>
      <c r="AH57" s="37">
        <v>21.5</v>
      </c>
      <c r="AI57" s="14"/>
      <c r="AJ57" s="11">
        <v>4837.5</v>
      </c>
      <c r="AK57" s="37">
        <v>21.5</v>
      </c>
      <c r="AL57" s="14"/>
      <c r="AM57" s="11">
        <v>4827.5</v>
      </c>
      <c r="AN57" s="38">
        <v>21.5</v>
      </c>
    </row>
    <row r="58" spans="1:40" ht="12" customHeight="1" x14ac:dyDescent="0.2">
      <c r="A58" s="101">
        <v>43</v>
      </c>
      <c r="B58" s="102"/>
      <c r="C58" s="103"/>
      <c r="D58" s="104">
        <v>3225</v>
      </c>
      <c r="E58" s="105"/>
      <c r="F58" s="140"/>
      <c r="G58" s="101">
        <v>93</v>
      </c>
      <c r="H58" s="102"/>
      <c r="I58" s="103"/>
      <c r="J58" s="106">
        <v>6975</v>
      </c>
      <c r="K58" s="107"/>
      <c r="L58" s="108"/>
      <c r="M58" s="141"/>
      <c r="N58" s="104">
        <v>143</v>
      </c>
      <c r="O58" s="105"/>
      <c r="P58" s="104">
        <v>10725</v>
      </c>
      <c r="Q58" s="109"/>
      <c r="R58" s="110"/>
      <c r="S58" s="110"/>
      <c r="T58" s="111"/>
      <c r="U58" s="112">
        <v>14475</v>
      </c>
      <c r="V58" s="110"/>
      <c r="W58" s="3"/>
      <c r="AG58" s="25">
        <v>4960</v>
      </c>
      <c r="AH58" s="37">
        <v>22</v>
      </c>
      <c r="AI58" s="14"/>
      <c r="AJ58" s="10">
        <v>4950</v>
      </c>
      <c r="AK58" s="37">
        <v>22</v>
      </c>
      <c r="AL58" s="14"/>
      <c r="AM58" s="12">
        <v>4940</v>
      </c>
      <c r="AN58" s="38">
        <v>22</v>
      </c>
    </row>
    <row r="59" spans="1:40" ht="12" customHeight="1" x14ac:dyDescent="0.2">
      <c r="A59" s="113">
        <v>44</v>
      </c>
      <c r="B59" s="114"/>
      <c r="C59" s="115"/>
      <c r="D59" s="116">
        <v>3300</v>
      </c>
      <c r="E59" s="117"/>
      <c r="F59" s="140"/>
      <c r="G59" s="113">
        <v>94</v>
      </c>
      <c r="H59" s="114"/>
      <c r="I59" s="115"/>
      <c r="J59" s="118">
        <v>7050</v>
      </c>
      <c r="K59" s="119"/>
      <c r="L59" s="120"/>
      <c r="M59" s="141"/>
      <c r="N59" s="116">
        <v>144</v>
      </c>
      <c r="O59" s="117"/>
      <c r="P59" s="116">
        <v>10800</v>
      </c>
      <c r="Q59" s="121"/>
      <c r="R59" s="122"/>
      <c r="S59" s="122"/>
      <c r="T59" s="123"/>
      <c r="U59" s="124">
        <v>14550</v>
      </c>
      <c r="V59" s="122"/>
      <c r="W59" s="3"/>
      <c r="AG59" s="24">
        <v>5072.5</v>
      </c>
      <c r="AH59" s="37">
        <v>22.5</v>
      </c>
      <c r="AI59" s="14"/>
      <c r="AJ59" s="5">
        <v>5062.5</v>
      </c>
      <c r="AK59" s="37">
        <v>22.5</v>
      </c>
      <c r="AL59" s="14"/>
      <c r="AM59" s="11">
        <v>5052.5</v>
      </c>
      <c r="AN59" s="38">
        <v>22.5</v>
      </c>
    </row>
    <row r="60" spans="1:40" ht="12" customHeight="1" x14ac:dyDescent="0.2">
      <c r="A60" s="101">
        <v>45</v>
      </c>
      <c r="B60" s="102"/>
      <c r="C60" s="103"/>
      <c r="D60" s="104">
        <v>3375</v>
      </c>
      <c r="E60" s="105"/>
      <c r="F60" s="140"/>
      <c r="G60" s="101">
        <v>95</v>
      </c>
      <c r="H60" s="102"/>
      <c r="I60" s="103"/>
      <c r="J60" s="106">
        <v>7125</v>
      </c>
      <c r="K60" s="107"/>
      <c r="L60" s="108"/>
      <c r="M60" s="141"/>
      <c r="N60" s="104">
        <v>145</v>
      </c>
      <c r="O60" s="105"/>
      <c r="P60" s="104">
        <v>10875</v>
      </c>
      <c r="Q60" s="109"/>
      <c r="R60" s="110"/>
      <c r="S60" s="110"/>
      <c r="T60" s="111"/>
      <c r="U60" s="112">
        <v>14625</v>
      </c>
      <c r="V60" s="110"/>
      <c r="W60" s="3"/>
      <c r="AG60" s="25">
        <v>5185</v>
      </c>
      <c r="AH60" s="37">
        <v>23</v>
      </c>
      <c r="AI60" s="14"/>
      <c r="AJ60" s="7">
        <v>5175</v>
      </c>
      <c r="AK60" s="37">
        <v>23</v>
      </c>
      <c r="AL60" s="14"/>
      <c r="AM60" s="12">
        <v>5165</v>
      </c>
      <c r="AN60" s="38">
        <v>23</v>
      </c>
    </row>
    <row r="61" spans="1:40" ht="12" customHeight="1" x14ac:dyDescent="0.2">
      <c r="A61" s="113">
        <v>46</v>
      </c>
      <c r="B61" s="114"/>
      <c r="C61" s="115"/>
      <c r="D61" s="116">
        <v>3450</v>
      </c>
      <c r="E61" s="117"/>
      <c r="F61" s="140"/>
      <c r="G61" s="113">
        <v>96</v>
      </c>
      <c r="H61" s="114"/>
      <c r="I61" s="115"/>
      <c r="J61" s="118">
        <v>7200</v>
      </c>
      <c r="K61" s="119"/>
      <c r="L61" s="120"/>
      <c r="M61" s="141"/>
      <c r="N61" s="116">
        <v>146</v>
      </c>
      <c r="O61" s="117"/>
      <c r="P61" s="116">
        <v>10950</v>
      </c>
      <c r="Q61" s="121"/>
      <c r="R61" s="122"/>
      <c r="S61" s="122"/>
      <c r="T61" s="123"/>
      <c r="U61" s="124">
        <v>14700</v>
      </c>
      <c r="V61" s="122"/>
      <c r="W61" s="3"/>
      <c r="AG61" s="24">
        <v>5297.5</v>
      </c>
      <c r="AH61" s="37">
        <v>23.5</v>
      </c>
      <c r="AI61" s="14"/>
      <c r="AJ61" s="5">
        <v>5287.5</v>
      </c>
      <c r="AK61" s="37">
        <v>23.5</v>
      </c>
      <c r="AL61" s="14"/>
      <c r="AM61" s="11">
        <v>5277.5</v>
      </c>
      <c r="AN61" s="38">
        <v>23.5</v>
      </c>
    </row>
    <row r="62" spans="1:40" ht="12" customHeight="1" x14ac:dyDescent="0.2">
      <c r="A62" s="101">
        <v>47</v>
      </c>
      <c r="B62" s="102"/>
      <c r="C62" s="103"/>
      <c r="D62" s="104">
        <v>3525</v>
      </c>
      <c r="E62" s="105"/>
      <c r="F62" s="140"/>
      <c r="G62" s="101">
        <v>97</v>
      </c>
      <c r="H62" s="102"/>
      <c r="I62" s="103"/>
      <c r="J62" s="106">
        <v>7275</v>
      </c>
      <c r="K62" s="107"/>
      <c r="L62" s="108"/>
      <c r="M62" s="141"/>
      <c r="N62" s="104">
        <v>147</v>
      </c>
      <c r="O62" s="105"/>
      <c r="P62" s="104">
        <v>11025</v>
      </c>
      <c r="Q62" s="109"/>
      <c r="R62" s="110"/>
      <c r="S62" s="110"/>
      <c r="T62" s="111"/>
      <c r="U62" s="112">
        <v>14775</v>
      </c>
      <c r="V62" s="110"/>
      <c r="W62" s="3"/>
      <c r="AG62" s="25">
        <v>5410</v>
      </c>
      <c r="AH62" s="37">
        <v>24</v>
      </c>
      <c r="AI62" s="14"/>
      <c r="AJ62" s="7">
        <v>5400</v>
      </c>
      <c r="AK62" s="37">
        <v>24</v>
      </c>
      <c r="AL62" s="14"/>
      <c r="AM62" s="12">
        <v>5390</v>
      </c>
      <c r="AN62" s="38">
        <v>24</v>
      </c>
    </row>
    <row r="63" spans="1:40" ht="24" customHeight="1" x14ac:dyDescent="0.2">
      <c r="A63" s="113">
        <v>48</v>
      </c>
      <c r="B63" s="114"/>
      <c r="C63" s="115"/>
      <c r="D63" s="116">
        <v>3600</v>
      </c>
      <c r="E63" s="117"/>
      <c r="F63" s="140"/>
      <c r="G63" s="113">
        <v>98</v>
      </c>
      <c r="H63" s="114"/>
      <c r="I63" s="115"/>
      <c r="J63" s="118">
        <v>7350</v>
      </c>
      <c r="K63" s="119"/>
      <c r="L63" s="120"/>
      <c r="M63" s="141"/>
      <c r="N63" s="116">
        <v>148</v>
      </c>
      <c r="O63" s="117"/>
      <c r="P63" s="116">
        <v>11100</v>
      </c>
      <c r="Q63" s="121"/>
      <c r="R63" s="122"/>
      <c r="S63" s="122"/>
      <c r="T63" s="123"/>
      <c r="U63" s="124">
        <v>14850</v>
      </c>
      <c r="V63" s="122"/>
      <c r="W63" s="3"/>
      <c r="AG63" s="24">
        <v>5522.5</v>
      </c>
      <c r="AH63" s="37">
        <v>24.5</v>
      </c>
      <c r="AI63" s="14"/>
      <c r="AJ63" s="5">
        <v>5512.5</v>
      </c>
      <c r="AK63" s="37">
        <v>24.5</v>
      </c>
      <c r="AL63" s="14"/>
      <c r="AM63" s="11">
        <v>5502.5</v>
      </c>
      <c r="AN63" s="38">
        <v>24.5</v>
      </c>
    </row>
    <row r="64" spans="1:40" x14ac:dyDescent="0.2">
      <c r="A64" s="101">
        <v>49</v>
      </c>
      <c r="B64" s="102"/>
      <c r="C64" s="103"/>
      <c r="D64" s="104">
        <v>3675</v>
      </c>
      <c r="E64" s="105"/>
      <c r="F64" s="140"/>
      <c r="G64" s="101">
        <v>99</v>
      </c>
      <c r="H64" s="102"/>
      <c r="I64" s="103"/>
      <c r="J64" s="106">
        <v>7425</v>
      </c>
      <c r="K64" s="107"/>
      <c r="L64" s="108"/>
      <c r="M64" s="141"/>
      <c r="N64" s="104">
        <v>149</v>
      </c>
      <c r="O64" s="105"/>
      <c r="P64" s="104">
        <v>11175</v>
      </c>
      <c r="Q64" s="109"/>
      <c r="R64" s="110"/>
      <c r="S64" s="110"/>
      <c r="T64" s="111"/>
      <c r="U64" s="112">
        <v>14925</v>
      </c>
      <c r="V64" s="110"/>
      <c r="W64" s="3"/>
      <c r="AG64" s="25">
        <v>5635</v>
      </c>
      <c r="AH64" s="37">
        <v>25</v>
      </c>
      <c r="AI64" s="14"/>
      <c r="AJ64" s="7">
        <v>5625</v>
      </c>
      <c r="AK64" s="37">
        <v>25</v>
      </c>
      <c r="AL64" s="14"/>
      <c r="AM64" s="12">
        <v>5615</v>
      </c>
      <c r="AN64" s="38">
        <v>25</v>
      </c>
    </row>
    <row r="65" spans="1:40" ht="12.95" customHeight="1" x14ac:dyDescent="0.2">
      <c r="A65" s="113">
        <v>50</v>
      </c>
      <c r="B65" s="114"/>
      <c r="C65" s="115"/>
      <c r="D65" s="116">
        <v>3750</v>
      </c>
      <c r="E65" s="117"/>
      <c r="F65" s="140"/>
      <c r="G65" s="118">
        <v>100</v>
      </c>
      <c r="H65" s="119"/>
      <c r="I65" s="120"/>
      <c r="J65" s="118">
        <v>7500</v>
      </c>
      <c r="K65" s="119"/>
      <c r="L65" s="120"/>
      <c r="M65" s="141"/>
      <c r="N65" s="116">
        <v>150</v>
      </c>
      <c r="O65" s="117"/>
      <c r="P65" s="116">
        <v>11250</v>
      </c>
      <c r="Q65" s="121"/>
      <c r="R65" s="122"/>
      <c r="S65" s="122"/>
      <c r="T65" s="123"/>
      <c r="U65" s="124">
        <v>15000</v>
      </c>
      <c r="V65" s="122"/>
      <c r="W65" s="3"/>
      <c r="AG65" s="24">
        <v>5747.5</v>
      </c>
      <c r="AH65" s="37">
        <v>25.5</v>
      </c>
      <c r="AI65" s="14"/>
      <c r="AJ65" s="5">
        <v>5737.5</v>
      </c>
      <c r="AK65" s="37">
        <v>25.5</v>
      </c>
      <c r="AL65" s="14"/>
      <c r="AM65" s="11">
        <v>5727.5</v>
      </c>
      <c r="AN65" s="38">
        <v>25.5</v>
      </c>
    </row>
    <row r="66" spans="1:40" ht="12.95" customHeight="1" x14ac:dyDescent="0.2">
      <c r="AG66" s="25">
        <v>5860</v>
      </c>
      <c r="AH66" s="37">
        <v>26</v>
      </c>
      <c r="AI66" s="14"/>
      <c r="AJ66" s="7">
        <v>5850</v>
      </c>
      <c r="AK66" s="37">
        <v>26</v>
      </c>
      <c r="AL66" s="14"/>
      <c r="AM66" s="12">
        <v>5840</v>
      </c>
      <c r="AN66" s="38">
        <v>26</v>
      </c>
    </row>
    <row r="67" spans="1:40" ht="12.95" customHeight="1" x14ac:dyDescent="0.2">
      <c r="A67" s="3"/>
      <c r="B67" s="18"/>
      <c r="C67" s="128"/>
      <c r="D67" s="128"/>
      <c r="E67" s="129"/>
      <c r="F67" s="129"/>
      <c r="G67" s="129"/>
      <c r="H67" s="129"/>
      <c r="I67" s="130"/>
      <c r="J67" s="130"/>
      <c r="K67" s="20"/>
      <c r="L67" s="129"/>
      <c r="M67" s="129"/>
      <c r="N67" s="19"/>
      <c r="O67" s="129"/>
      <c r="P67" s="129"/>
      <c r="Q67" s="3"/>
      <c r="R67" s="19"/>
      <c r="S67" s="129"/>
      <c r="T67" s="129"/>
      <c r="U67" s="129"/>
      <c r="V67" s="19"/>
      <c r="AG67" s="24">
        <v>5972.5</v>
      </c>
      <c r="AH67" s="37">
        <v>26.5</v>
      </c>
      <c r="AI67" s="14"/>
      <c r="AJ67" s="5">
        <v>5962.5</v>
      </c>
      <c r="AK67" s="37">
        <v>26.5</v>
      </c>
      <c r="AL67" s="14"/>
      <c r="AM67" s="11">
        <v>5952.5</v>
      </c>
      <c r="AN67" s="38">
        <v>26.5</v>
      </c>
    </row>
    <row r="68" spans="1:40" ht="12.95" customHeight="1" x14ac:dyDescent="0.2">
      <c r="A68" s="22"/>
      <c r="B68" s="3"/>
      <c r="C68" s="126"/>
      <c r="D68" s="126"/>
      <c r="E68" s="127"/>
      <c r="F68" s="127"/>
      <c r="G68" s="127"/>
      <c r="H68" s="127"/>
      <c r="I68" s="127"/>
      <c r="J68" s="127"/>
      <c r="K68" s="3"/>
      <c r="L68" s="127"/>
      <c r="M68" s="127"/>
      <c r="N68" s="21"/>
      <c r="O68" s="127"/>
      <c r="P68" s="127"/>
      <c r="Q68" s="21"/>
      <c r="R68" s="21"/>
      <c r="S68" s="127"/>
      <c r="T68" s="127"/>
      <c r="U68" s="127"/>
      <c r="V68" s="21"/>
      <c r="AG68" s="25">
        <v>6085</v>
      </c>
      <c r="AH68" s="37">
        <v>27</v>
      </c>
      <c r="AI68" s="14"/>
      <c r="AJ68" s="7">
        <v>6075</v>
      </c>
      <c r="AK68" s="37">
        <v>27</v>
      </c>
      <c r="AL68" s="14"/>
      <c r="AM68" s="12">
        <v>6065</v>
      </c>
      <c r="AN68" s="38">
        <v>27</v>
      </c>
    </row>
    <row r="69" spans="1:40" ht="12.95" customHeight="1" x14ac:dyDescent="0.2">
      <c r="A69" s="3"/>
      <c r="B69" s="18"/>
      <c r="C69" s="128"/>
      <c r="D69" s="128"/>
      <c r="E69" s="129"/>
      <c r="F69" s="129"/>
      <c r="G69" s="129"/>
      <c r="H69" s="129"/>
      <c r="I69" s="130"/>
      <c r="J69" s="130"/>
      <c r="K69" s="20"/>
      <c r="L69" s="129"/>
      <c r="M69" s="129"/>
      <c r="N69" s="19"/>
      <c r="O69" s="129"/>
      <c r="P69" s="129"/>
      <c r="Q69" s="3"/>
      <c r="R69" s="19"/>
      <c r="S69" s="129"/>
      <c r="T69" s="129"/>
      <c r="U69" s="129"/>
      <c r="V69" s="19"/>
      <c r="AG69" s="24">
        <v>6197.5</v>
      </c>
      <c r="AH69" s="37">
        <v>27.5</v>
      </c>
      <c r="AI69" s="14"/>
      <c r="AJ69" s="5">
        <v>6187.5</v>
      </c>
      <c r="AK69" s="37">
        <v>27.5</v>
      </c>
      <c r="AL69" s="14"/>
      <c r="AM69" s="11">
        <v>6177.5</v>
      </c>
      <c r="AN69" s="38">
        <v>27.5</v>
      </c>
    </row>
    <row r="70" spans="1:40" ht="12.95" customHeight="1" x14ac:dyDescent="0.2">
      <c r="A70" s="22"/>
      <c r="B70" s="3"/>
      <c r="C70" s="126"/>
      <c r="D70" s="126"/>
      <c r="E70" s="127"/>
      <c r="F70" s="127"/>
      <c r="G70" s="127"/>
      <c r="H70" s="127"/>
      <c r="I70" s="127"/>
      <c r="J70" s="127"/>
      <c r="K70" s="3"/>
      <c r="L70" s="127"/>
      <c r="M70" s="127"/>
      <c r="N70" s="21"/>
      <c r="O70" s="127"/>
      <c r="P70" s="127"/>
      <c r="Q70" s="21"/>
      <c r="R70" s="21"/>
      <c r="S70" s="127"/>
      <c r="T70" s="127"/>
      <c r="U70" s="127"/>
      <c r="V70" s="21"/>
      <c r="AG70" s="25">
        <v>6310</v>
      </c>
      <c r="AH70" s="37">
        <v>28</v>
      </c>
      <c r="AI70" s="14"/>
      <c r="AJ70" s="7">
        <v>6300</v>
      </c>
      <c r="AK70" s="37">
        <v>28</v>
      </c>
      <c r="AL70" s="14"/>
      <c r="AM70" s="12">
        <v>6290</v>
      </c>
      <c r="AN70" s="38">
        <v>28</v>
      </c>
    </row>
    <row r="71" spans="1:40" ht="12.95" customHeight="1" x14ac:dyDescent="0.2">
      <c r="A71" s="3"/>
      <c r="B71" s="18"/>
      <c r="C71" s="128"/>
      <c r="D71" s="128"/>
      <c r="E71" s="129"/>
      <c r="F71" s="129"/>
      <c r="G71" s="129"/>
      <c r="H71" s="129"/>
      <c r="I71" s="130"/>
      <c r="J71" s="130"/>
      <c r="K71" s="20"/>
      <c r="L71" s="129"/>
      <c r="M71" s="129"/>
      <c r="N71" s="19"/>
      <c r="O71" s="129"/>
      <c r="P71" s="129"/>
      <c r="Q71" s="3"/>
      <c r="R71" s="19"/>
      <c r="S71" s="129"/>
      <c r="T71" s="129"/>
      <c r="U71" s="129"/>
      <c r="V71" s="19"/>
      <c r="AG71" s="24">
        <v>6422.5</v>
      </c>
      <c r="AH71" s="37">
        <v>28.5</v>
      </c>
      <c r="AI71" s="14"/>
      <c r="AJ71" s="5">
        <v>6412.5</v>
      </c>
      <c r="AK71" s="37">
        <v>28.5</v>
      </c>
      <c r="AL71" s="14"/>
      <c r="AM71" s="11">
        <v>6402.5</v>
      </c>
      <c r="AN71" s="38">
        <v>28.5</v>
      </c>
    </row>
    <row r="72" spans="1:40" ht="12.95" customHeight="1" x14ac:dyDescent="0.2">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AG72" s="25">
        <v>6535</v>
      </c>
      <c r="AH72" s="37">
        <v>29</v>
      </c>
      <c r="AI72" s="14"/>
      <c r="AJ72" s="7">
        <v>6525</v>
      </c>
      <c r="AK72" s="37">
        <v>29</v>
      </c>
      <c r="AL72" s="14"/>
      <c r="AM72" s="12">
        <v>6515</v>
      </c>
      <c r="AN72" s="38">
        <v>29</v>
      </c>
    </row>
    <row r="73" spans="1:40" ht="12.95" customHeight="1" x14ac:dyDescent="0.2">
      <c r="A73" s="3"/>
      <c r="B73" s="18"/>
      <c r="C73" s="128"/>
      <c r="D73" s="128"/>
      <c r="E73" s="129"/>
      <c r="F73" s="129"/>
      <c r="G73" s="129"/>
      <c r="H73" s="129"/>
      <c r="I73" s="130"/>
      <c r="J73" s="130"/>
      <c r="K73" s="20"/>
      <c r="L73" s="129"/>
      <c r="M73" s="129"/>
      <c r="N73" s="19"/>
      <c r="O73" s="129"/>
      <c r="P73" s="129"/>
      <c r="Q73" s="3"/>
      <c r="R73" s="19"/>
      <c r="S73" s="129"/>
      <c r="T73" s="129"/>
      <c r="U73" s="129"/>
      <c r="V73" s="19"/>
      <c r="AG73" s="24">
        <v>6647.5</v>
      </c>
      <c r="AH73" s="37">
        <v>29.5</v>
      </c>
      <c r="AI73" s="14"/>
      <c r="AJ73" s="5">
        <v>6637.5</v>
      </c>
      <c r="AK73" s="37">
        <v>29.5</v>
      </c>
      <c r="AL73" s="14"/>
      <c r="AM73" s="11">
        <v>6627.5</v>
      </c>
      <c r="AN73" s="38">
        <v>29.5</v>
      </c>
    </row>
    <row r="74" spans="1:40" ht="12.95" customHeight="1" x14ac:dyDescent="0.2">
      <c r="A74" s="22"/>
      <c r="B74" s="3"/>
      <c r="C74" s="126"/>
      <c r="D74" s="126"/>
      <c r="E74" s="127"/>
      <c r="F74" s="127"/>
      <c r="G74" s="127"/>
      <c r="H74" s="127"/>
      <c r="I74" s="127"/>
      <c r="J74" s="127"/>
      <c r="K74" s="3"/>
      <c r="L74" s="127"/>
      <c r="M74" s="127"/>
      <c r="N74" s="21"/>
      <c r="O74" s="127"/>
      <c r="P74" s="127"/>
      <c r="Q74" s="21"/>
      <c r="R74" s="21"/>
      <c r="S74" s="127"/>
      <c r="T74" s="127"/>
      <c r="U74" s="127"/>
      <c r="V74" s="21"/>
      <c r="AG74" s="25">
        <v>6760</v>
      </c>
      <c r="AH74" s="37">
        <v>30</v>
      </c>
      <c r="AI74" s="14"/>
      <c r="AJ74" s="7">
        <v>6750</v>
      </c>
      <c r="AK74" s="37">
        <v>30</v>
      </c>
      <c r="AL74" s="14"/>
      <c r="AM74" s="12">
        <v>6740</v>
      </c>
      <c r="AN74" s="38">
        <v>30</v>
      </c>
    </row>
    <row r="75" spans="1:40" ht="12.95" customHeight="1" x14ac:dyDescent="0.2">
      <c r="A75" s="3"/>
      <c r="B75" s="18"/>
      <c r="C75" s="128"/>
      <c r="D75" s="128"/>
      <c r="E75" s="129"/>
      <c r="F75" s="129"/>
      <c r="G75" s="129"/>
      <c r="H75" s="129"/>
      <c r="I75" s="130"/>
      <c r="J75" s="130"/>
      <c r="K75" s="20"/>
      <c r="L75" s="129"/>
      <c r="M75" s="129"/>
      <c r="N75" s="19"/>
      <c r="O75" s="129"/>
      <c r="P75" s="129"/>
      <c r="Q75" s="3"/>
      <c r="R75" s="19"/>
      <c r="S75" s="129"/>
      <c r="T75" s="129"/>
      <c r="U75" s="129"/>
      <c r="V75" s="19"/>
      <c r="AG75" s="24">
        <v>6872.5</v>
      </c>
      <c r="AH75" s="37">
        <v>30.5</v>
      </c>
      <c r="AI75" s="14"/>
      <c r="AJ75" s="5">
        <v>6862.5</v>
      </c>
      <c r="AK75" s="37">
        <v>30.5</v>
      </c>
      <c r="AL75" s="14"/>
      <c r="AM75" s="11">
        <v>6852.5</v>
      </c>
      <c r="AN75" s="38">
        <v>30.5</v>
      </c>
    </row>
    <row r="76" spans="1:40" ht="12.95" customHeight="1" x14ac:dyDescent="0.2">
      <c r="A76" s="22"/>
      <c r="B76" s="3"/>
      <c r="C76" s="126"/>
      <c r="D76" s="126"/>
      <c r="E76" s="127"/>
      <c r="F76" s="127"/>
      <c r="G76" s="127"/>
      <c r="H76" s="127"/>
      <c r="I76" s="127"/>
      <c r="J76" s="127"/>
      <c r="K76" s="3"/>
      <c r="L76" s="127"/>
      <c r="M76" s="127"/>
      <c r="N76" s="21"/>
      <c r="O76" s="127"/>
      <c r="P76" s="127"/>
      <c r="Q76" s="21"/>
      <c r="R76" s="21"/>
      <c r="S76" s="127"/>
      <c r="T76" s="127"/>
      <c r="U76" s="127"/>
      <c r="V76" s="21"/>
      <c r="AG76" s="25">
        <v>6985</v>
      </c>
      <c r="AH76" s="37">
        <v>31</v>
      </c>
      <c r="AI76" s="14"/>
      <c r="AJ76" s="7">
        <v>6975</v>
      </c>
      <c r="AK76" s="37">
        <v>31</v>
      </c>
      <c r="AL76" s="14"/>
      <c r="AM76" s="12">
        <v>6965</v>
      </c>
      <c r="AN76" s="38">
        <v>31</v>
      </c>
    </row>
    <row r="77" spans="1:40" ht="12.95" customHeight="1" x14ac:dyDescent="0.2">
      <c r="A77" s="3"/>
      <c r="B77" s="18"/>
      <c r="C77" s="128"/>
      <c r="D77" s="128"/>
      <c r="E77" s="129"/>
      <c r="F77" s="129"/>
      <c r="G77" s="129"/>
      <c r="H77" s="129"/>
      <c r="I77" s="130"/>
      <c r="J77" s="130"/>
      <c r="K77" s="20"/>
      <c r="L77" s="129"/>
      <c r="M77" s="129"/>
      <c r="N77" s="19"/>
      <c r="O77" s="129"/>
      <c r="P77" s="129"/>
      <c r="Q77" s="3"/>
      <c r="R77" s="19"/>
      <c r="S77" s="129"/>
      <c r="T77" s="129"/>
      <c r="U77" s="129"/>
      <c r="V77" s="19"/>
      <c r="AG77" s="24">
        <v>7097.5</v>
      </c>
      <c r="AH77" s="37">
        <v>31.5</v>
      </c>
      <c r="AI77" s="14"/>
      <c r="AJ77" s="5">
        <v>7087.5</v>
      </c>
      <c r="AK77" s="37">
        <v>31.5</v>
      </c>
      <c r="AL77" s="14"/>
      <c r="AM77" s="11">
        <v>7077.5</v>
      </c>
      <c r="AN77" s="38">
        <v>31.5</v>
      </c>
    </row>
    <row r="78" spans="1:40" ht="12.95" customHeight="1" x14ac:dyDescent="0.2">
      <c r="A78" s="22"/>
      <c r="B78" s="3"/>
      <c r="C78" s="126"/>
      <c r="D78" s="126"/>
      <c r="E78" s="127"/>
      <c r="F78" s="127"/>
      <c r="G78" s="127"/>
      <c r="H78" s="127"/>
      <c r="I78" s="127"/>
      <c r="J78" s="127"/>
      <c r="K78" s="3"/>
      <c r="L78" s="127"/>
      <c r="M78" s="127"/>
      <c r="N78" s="21"/>
      <c r="O78" s="127"/>
      <c r="P78" s="127"/>
      <c r="Q78" s="21"/>
      <c r="R78" s="21"/>
      <c r="S78" s="127"/>
      <c r="T78" s="127"/>
      <c r="U78" s="127"/>
      <c r="V78" s="21"/>
      <c r="AG78" s="25">
        <v>7210</v>
      </c>
      <c r="AH78" s="37">
        <v>32</v>
      </c>
      <c r="AI78" s="14"/>
      <c r="AJ78" s="7">
        <v>7200</v>
      </c>
      <c r="AK78" s="37">
        <v>32</v>
      </c>
      <c r="AL78" s="14"/>
      <c r="AM78" s="12">
        <v>7190</v>
      </c>
      <c r="AN78" s="38">
        <v>32</v>
      </c>
    </row>
    <row r="79" spans="1:40" ht="12.95" customHeight="1" x14ac:dyDescent="0.2">
      <c r="A79" s="3"/>
      <c r="B79" s="18"/>
      <c r="C79" s="128"/>
      <c r="D79" s="128"/>
      <c r="E79" s="129"/>
      <c r="F79" s="129"/>
      <c r="G79" s="129"/>
      <c r="H79" s="129"/>
      <c r="I79" s="130"/>
      <c r="J79" s="130"/>
      <c r="K79" s="20"/>
      <c r="L79" s="129"/>
      <c r="M79" s="129"/>
      <c r="N79" s="19"/>
      <c r="O79" s="129"/>
      <c r="P79" s="129"/>
      <c r="Q79" s="3"/>
      <c r="R79" s="19"/>
      <c r="S79" s="129"/>
      <c r="T79" s="129"/>
      <c r="U79" s="129"/>
      <c r="V79" s="19"/>
      <c r="AG79" s="24">
        <v>7322.5</v>
      </c>
      <c r="AH79" s="37">
        <v>32.5</v>
      </c>
      <c r="AI79" s="14"/>
      <c r="AJ79" s="5">
        <v>7312.5</v>
      </c>
      <c r="AK79" s="37">
        <v>32.5</v>
      </c>
      <c r="AL79" s="14"/>
      <c r="AM79" s="11">
        <v>7302.5</v>
      </c>
      <c r="AN79" s="38">
        <v>32.5</v>
      </c>
    </row>
    <row r="80" spans="1:40" ht="12.95" customHeight="1" x14ac:dyDescent="0.2">
      <c r="A80" s="22"/>
      <c r="B80" s="3"/>
      <c r="C80" s="126"/>
      <c r="D80" s="126"/>
      <c r="E80" s="127"/>
      <c r="F80" s="127"/>
      <c r="G80" s="127"/>
      <c r="H80" s="127"/>
      <c r="I80" s="127"/>
      <c r="J80" s="127"/>
      <c r="K80" s="3"/>
      <c r="L80" s="127"/>
      <c r="M80" s="127"/>
      <c r="N80" s="21"/>
      <c r="O80" s="127"/>
      <c r="P80" s="127"/>
      <c r="Q80" s="21"/>
      <c r="R80" s="21"/>
      <c r="S80" s="127"/>
      <c r="T80" s="127"/>
      <c r="U80" s="127"/>
      <c r="V80" s="21"/>
      <c r="AG80" s="25">
        <v>7435</v>
      </c>
      <c r="AH80" s="37">
        <v>33</v>
      </c>
      <c r="AI80" s="14"/>
      <c r="AJ80" s="7">
        <v>7425</v>
      </c>
      <c r="AK80" s="37">
        <v>33</v>
      </c>
      <c r="AL80" s="14"/>
      <c r="AM80" s="12">
        <v>7415</v>
      </c>
      <c r="AN80" s="38">
        <v>33</v>
      </c>
    </row>
    <row r="81" spans="1:40" ht="12.95" customHeight="1" x14ac:dyDescent="0.2">
      <c r="A81" s="3"/>
      <c r="B81" s="18"/>
      <c r="C81" s="128"/>
      <c r="D81" s="128"/>
      <c r="E81" s="129"/>
      <c r="F81" s="129"/>
      <c r="G81" s="129"/>
      <c r="H81" s="129"/>
      <c r="I81" s="130"/>
      <c r="J81" s="130"/>
      <c r="K81" s="20"/>
      <c r="L81" s="129"/>
      <c r="M81" s="129"/>
      <c r="N81" s="19"/>
      <c r="O81" s="129"/>
      <c r="P81" s="129"/>
      <c r="Q81" s="3"/>
      <c r="R81" s="19"/>
      <c r="S81" s="129"/>
      <c r="T81" s="129"/>
      <c r="U81" s="129"/>
      <c r="V81" s="19"/>
      <c r="AG81" s="24">
        <v>7547.5</v>
      </c>
      <c r="AH81" s="37">
        <v>33.5</v>
      </c>
      <c r="AI81" s="14"/>
      <c r="AJ81" s="5">
        <v>7537.5</v>
      </c>
      <c r="AK81" s="37">
        <v>33.5</v>
      </c>
      <c r="AL81" s="14"/>
      <c r="AM81" s="11">
        <v>7527.5</v>
      </c>
      <c r="AN81" s="38">
        <v>33.5</v>
      </c>
    </row>
    <row r="82" spans="1:40" ht="12.95" customHeight="1" x14ac:dyDescent="0.2">
      <c r="A82" s="22"/>
      <c r="B82" s="3"/>
      <c r="C82" s="126"/>
      <c r="D82" s="126"/>
      <c r="E82" s="127"/>
      <c r="F82" s="127"/>
      <c r="G82" s="127"/>
      <c r="H82" s="127"/>
      <c r="I82" s="127"/>
      <c r="J82" s="127"/>
      <c r="K82" s="3"/>
      <c r="L82" s="127"/>
      <c r="M82" s="127"/>
      <c r="N82" s="21"/>
      <c r="O82" s="127"/>
      <c r="P82" s="127"/>
      <c r="Q82" s="21"/>
      <c r="R82" s="21"/>
      <c r="S82" s="127"/>
      <c r="T82" s="127"/>
      <c r="U82" s="127"/>
      <c r="V82" s="21"/>
      <c r="AG82" s="25">
        <v>7660</v>
      </c>
      <c r="AH82" s="37">
        <v>34</v>
      </c>
      <c r="AI82" s="14"/>
      <c r="AJ82" s="7">
        <v>7650</v>
      </c>
      <c r="AK82" s="37">
        <v>34</v>
      </c>
      <c r="AL82" s="14"/>
      <c r="AM82" s="12">
        <v>7640</v>
      </c>
      <c r="AN82" s="38">
        <v>34</v>
      </c>
    </row>
    <row r="83" spans="1:40" ht="12.95" customHeight="1" x14ac:dyDescent="0.2">
      <c r="A83" s="3"/>
      <c r="B83" s="18"/>
      <c r="C83" s="128"/>
      <c r="D83" s="128"/>
      <c r="E83" s="129"/>
      <c r="F83" s="129"/>
      <c r="G83" s="129"/>
      <c r="H83" s="129"/>
      <c r="I83" s="130"/>
      <c r="J83" s="130"/>
      <c r="K83" s="20"/>
      <c r="L83" s="129"/>
      <c r="M83" s="129"/>
      <c r="N83" s="19"/>
      <c r="O83" s="129"/>
      <c r="P83" s="129"/>
      <c r="Q83" s="3"/>
      <c r="R83" s="19"/>
      <c r="S83" s="129"/>
      <c r="T83" s="129"/>
      <c r="U83" s="129"/>
      <c r="V83" s="19"/>
      <c r="AG83" s="24">
        <v>7772.5</v>
      </c>
      <c r="AH83" s="37">
        <v>34.5</v>
      </c>
      <c r="AI83" s="14"/>
      <c r="AJ83" s="5">
        <v>7762.5</v>
      </c>
      <c r="AK83" s="37">
        <v>34.5</v>
      </c>
      <c r="AL83" s="14"/>
      <c r="AM83" s="11">
        <v>7752.5</v>
      </c>
      <c r="AN83" s="38">
        <v>34.5</v>
      </c>
    </row>
    <row r="84" spans="1:40" ht="12.95" customHeight="1" x14ac:dyDescent="0.2">
      <c r="A84" s="22"/>
      <c r="B84" s="3"/>
      <c r="C84" s="126"/>
      <c r="D84" s="126"/>
      <c r="E84" s="127"/>
      <c r="F84" s="127"/>
      <c r="G84" s="127"/>
      <c r="H84" s="127"/>
      <c r="I84" s="127"/>
      <c r="J84" s="127"/>
      <c r="K84" s="3"/>
      <c r="L84" s="127"/>
      <c r="M84" s="127"/>
      <c r="N84" s="21"/>
      <c r="O84" s="127"/>
      <c r="P84" s="127"/>
      <c r="Q84" s="21"/>
      <c r="R84" s="21"/>
      <c r="S84" s="127"/>
      <c r="T84" s="127"/>
      <c r="U84" s="127"/>
      <c r="V84" s="21"/>
      <c r="AG84" s="25">
        <v>7885</v>
      </c>
      <c r="AH84" s="37">
        <v>35</v>
      </c>
      <c r="AI84" s="14"/>
      <c r="AJ84" s="7">
        <v>7875</v>
      </c>
      <c r="AK84" s="37">
        <v>35</v>
      </c>
      <c r="AL84" s="14"/>
      <c r="AM84" s="12">
        <v>7865</v>
      </c>
      <c r="AN84" s="38">
        <v>35</v>
      </c>
    </row>
    <row r="85" spans="1:40" ht="12.95" customHeight="1" x14ac:dyDescent="0.2">
      <c r="A85" s="3"/>
      <c r="B85" s="18"/>
      <c r="C85" s="128"/>
      <c r="D85" s="128"/>
      <c r="E85" s="129"/>
      <c r="F85" s="129"/>
      <c r="G85" s="129"/>
      <c r="H85" s="129"/>
      <c r="I85" s="130"/>
      <c r="J85" s="130"/>
      <c r="K85" s="20"/>
      <c r="L85" s="129"/>
      <c r="M85" s="129"/>
      <c r="N85" s="19"/>
      <c r="O85" s="129"/>
      <c r="P85" s="129"/>
      <c r="Q85" s="3"/>
      <c r="R85" s="19"/>
      <c r="S85" s="129"/>
      <c r="T85" s="129"/>
      <c r="U85" s="129"/>
      <c r="V85" s="19"/>
      <c r="AG85" s="24">
        <v>7997.5</v>
      </c>
      <c r="AH85" s="37">
        <v>35.5</v>
      </c>
      <c r="AI85" s="14"/>
      <c r="AJ85" s="5">
        <v>7987.5</v>
      </c>
      <c r="AK85" s="37">
        <v>35.5</v>
      </c>
      <c r="AL85" s="14"/>
      <c r="AM85" s="11">
        <v>7977.5</v>
      </c>
      <c r="AN85" s="38">
        <v>35.5</v>
      </c>
    </row>
    <row r="86" spans="1:40" ht="12.95" customHeight="1" x14ac:dyDescent="0.2">
      <c r="A86" s="22"/>
      <c r="B86" s="3"/>
      <c r="C86" s="126"/>
      <c r="D86" s="126"/>
      <c r="E86" s="127"/>
      <c r="F86" s="127"/>
      <c r="G86" s="127"/>
      <c r="H86" s="127"/>
      <c r="I86" s="127"/>
      <c r="J86" s="127"/>
      <c r="K86" s="3"/>
      <c r="L86" s="127"/>
      <c r="M86" s="127"/>
      <c r="N86" s="21"/>
      <c r="O86" s="127"/>
      <c r="P86" s="127"/>
      <c r="Q86" s="21"/>
      <c r="R86" s="21"/>
      <c r="S86" s="127"/>
      <c r="T86" s="127"/>
      <c r="U86" s="127"/>
      <c r="V86" s="21"/>
      <c r="AG86" s="25">
        <v>8110</v>
      </c>
      <c r="AH86" s="37">
        <v>36</v>
      </c>
      <c r="AI86" s="14"/>
      <c r="AJ86" s="7">
        <v>8100</v>
      </c>
      <c r="AK86" s="37">
        <v>36</v>
      </c>
      <c r="AL86" s="14"/>
      <c r="AM86" s="12">
        <v>8090</v>
      </c>
      <c r="AN86" s="38">
        <v>36</v>
      </c>
    </row>
    <row r="87" spans="1:40" ht="12.95" customHeight="1" x14ac:dyDescent="0.2">
      <c r="A87" s="3"/>
      <c r="B87" s="18"/>
      <c r="C87" s="128"/>
      <c r="D87" s="128"/>
      <c r="E87" s="129"/>
      <c r="F87" s="129"/>
      <c r="G87" s="129"/>
      <c r="H87" s="129"/>
      <c r="I87" s="130"/>
      <c r="J87" s="130"/>
      <c r="K87" s="20"/>
      <c r="L87" s="129"/>
      <c r="M87" s="129"/>
      <c r="N87" s="19"/>
      <c r="O87" s="129"/>
      <c r="P87" s="129"/>
      <c r="Q87" s="3"/>
      <c r="R87" s="19"/>
      <c r="S87" s="129"/>
      <c r="T87" s="129"/>
      <c r="U87" s="129"/>
      <c r="V87" s="19"/>
      <c r="AG87" s="24">
        <v>8222.5</v>
      </c>
      <c r="AH87" s="37">
        <v>36.5</v>
      </c>
      <c r="AI87" s="14"/>
      <c r="AJ87" s="5">
        <v>8212.5</v>
      </c>
      <c r="AK87" s="37">
        <v>36.5</v>
      </c>
      <c r="AL87" s="14"/>
      <c r="AM87" s="11">
        <v>8202.5</v>
      </c>
      <c r="AN87" s="38">
        <v>36.5</v>
      </c>
    </row>
    <row r="88" spans="1:40" ht="12.95" customHeight="1" x14ac:dyDescent="0.2">
      <c r="A88" s="22"/>
      <c r="B88" s="3"/>
      <c r="C88" s="126"/>
      <c r="D88" s="126"/>
      <c r="E88" s="127"/>
      <c r="F88" s="127"/>
      <c r="G88" s="127"/>
      <c r="H88" s="127"/>
      <c r="I88" s="127"/>
      <c r="J88" s="127"/>
      <c r="K88" s="3"/>
      <c r="L88" s="127"/>
      <c r="M88" s="127"/>
      <c r="N88" s="21"/>
      <c r="O88" s="127"/>
      <c r="P88" s="127"/>
      <c r="Q88" s="21"/>
      <c r="R88" s="21"/>
      <c r="S88" s="127"/>
      <c r="T88" s="127"/>
      <c r="U88" s="127"/>
      <c r="V88" s="21"/>
      <c r="AG88" s="25">
        <v>8335</v>
      </c>
      <c r="AH88" s="37">
        <v>37</v>
      </c>
      <c r="AI88" s="14"/>
      <c r="AJ88" s="7">
        <v>8325</v>
      </c>
      <c r="AK88" s="37">
        <v>37</v>
      </c>
      <c r="AL88" s="14"/>
      <c r="AM88" s="12">
        <v>8315</v>
      </c>
      <c r="AN88" s="38">
        <v>37</v>
      </c>
    </row>
    <row r="89" spans="1:40" ht="12.95" customHeight="1" x14ac:dyDescent="0.2">
      <c r="A89" s="3"/>
      <c r="B89" s="18"/>
      <c r="C89" s="128"/>
      <c r="D89" s="128"/>
      <c r="E89" s="129"/>
      <c r="F89" s="129"/>
      <c r="G89" s="129"/>
      <c r="H89" s="129"/>
      <c r="I89" s="130"/>
      <c r="J89" s="130"/>
      <c r="K89" s="20"/>
      <c r="L89" s="129"/>
      <c r="M89" s="129"/>
      <c r="N89" s="19"/>
      <c r="O89" s="129"/>
      <c r="P89" s="129"/>
      <c r="Q89" s="3"/>
      <c r="R89" s="19"/>
      <c r="S89" s="129"/>
      <c r="T89" s="129"/>
      <c r="U89" s="129"/>
      <c r="V89" s="19"/>
      <c r="AG89" s="24">
        <v>8447.5</v>
      </c>
      <c r="AH89" s="37">
        <v>37.5</v>
      </c>
      <c r="AI89" s="14"/>
      <c r="AJ89" s="5">
        <v>8437.5</v>
      </c>
      <c r="AK89" s="37">
        <v>37.5</v>
      </c>
      <c r="AL89" s="14"/>
      <c r="AM89" s="11">
        <v>8427.5</v>
      </c>
      <c r="AN89" s="38">
        <v>37.5</v>
      </c>
    </row>
    <row r="90" spans="1:40" ht="12.95" customHeight="1" x14ac:dyDescent="0.2">
      <c r="A90" s="22"/>
      <c r="B90" s="3"/>
      <c r="C90" s="126"/>
      <c r="D90" s="126"/>
      <c r="E90" s="127"/>
      <c r="F90" s="127"/>
      <c r="G90" s="127"/>
      <c r="H90" s="127"/>
      <c r="I90" s="127"/>
      <c r="J90" s="127"/>
      <c r="K90" s="3"/>
      <c r="L90" s="127"/>
      <c r="M90" s="127"/>
      <c r="N90" s="21"/>
      <c r="O90" s="127"/>
      <c r="P90" s="127"/>
      <c r="Q90" s="21"/>
      <c r="R90" s="21"/>
      <c r="S90" s="127"/>
      <c r="T90" s="127"/>
      <c r="U90" s="127"/>
      <c r="V90" s="21"/>
      <c r="AG90" s="25">
        <v>8560</v>
      </c>
      <c r="AH90" s="37">
        <v>38</v>
      </c>
      <c r="AI90" s="14"/>
      <c r="AJ90" s="7">
        <v>8550</v>
      </c>
      <c r="AK90" s="37">
        <v>38</v>
      </c>
      <c r="AL90" s="14"/>
      <c r="AM90" s="12">
        <v>8540</v>
      </c>
      <c r="AN90" s="38">
        <v>38</v>
      </c>
    </row>
    <row r="91" spans="1:40" ht="12.95" customHeight="1" x14ac:dyDescent="0.2">
      <c r="A91" s="3"/>
      <c r="B91" s="18"/>
      <c r="C91" s="128"/>
      <c r="D91" s="128"/>
      <c r="E91" s="129"/>
      <c r="F91" s="129"/>
      <c r="G91" s="129"/>
      <c r="H91" s="129"/>
      <c r="I91" s="130"/>
      <c r="J91" s="130"/>
      <c r="K91" s="20"/>
      <c r="L91" s="129"/>
      <c r="M91" s="129"/>
      <c r="N91" s="19"/>
      <c r="O91" s="129"/>
      <c r="P91" s="129"/>
      <c r="Q91" s="3"/>
      <c r="R91" s="19"/>
      <c r="S91" s="129"/>
      <c r="T91" s="129"/>
      <c r="U91" s="129"/>
      <c r="V91" s="19"/>
      <c r="AG91" s="24">
        <v>8672.5</v>
      </c>
      <c r="AH91" s="37">
        <v>38.5</v>
      </c>
      <c r="AI91" s="14"/>
      <c r="AJ91" s="5">
        <v>8662.5</v>
      </c>
      <c r="AK91" s="37">
        <v>38.5</v>
      </c>
      <c r="AL91" s="14"/>
      <c r="AM91" s="11">
        <v>8652.5</v>
      </c>
      <c r="AN91" s="38">
        <v>38.5</v>
      </c>
    </row>
    <row r="92" spans="1:40" ht="12.95" customHeight="1" x14ac:dyDescent="0.2">
      <c r="A92" s="22"/>
      <c r="B92" s="3"/>
      <c r="C92" s="126"/>
      <c r="D92" s="126"/>
      <c r="E92" s="127"/>
      <c r="F92" s="127"/>
      <c r="G92" s="127"/>
      <c r="H92" s="127"/>
      <c r="I92" s="127"/>
      <c r="J92" s="127"/>
      <c r="K92" s="3"/>
      <c r="L92" s="127"/>
      <c r="M92" s="127"/>
      <c r="N92" s="21"/>
      <c r="O92" s="127"/>
      <c r="P92" s="127"/>
      <c r="Q92" s="21"/>
      <c r="R92" s="21"/>
      <c r="S92" s="127"/>
      <c r="T92" s="127"/>
      <c r="U92" s="127"/>
      <c r="V92" s="21"/>
      <c r="AG92" s="25">
        <v>8785</v>
      </c>
      <c r="AH92" s="37">
        <v>39</v>
      </c>
      <c r="AI92" s="14"/>
      <c r="AJ92" s="7">
        <v>8775</v>
      </c>
      <c r="AK92" s="37">
        <v>39</v>
      </c>
      <c r="AL92" s="14"/>
      <c r="AM92" s="12">
        <v>8765</v>
      </c>
      <c r="AN92" s="38">
        <v>39</v>
      </c>
    </row>
    <row r="93" spans="1:40" ht="12.95" customHeight="1" x14ac:dyDescent="0.2">
      <c r="A93" s="3"/>
      <c r="B93" s="18"/>
      <c r="C93" s="128"/>
      <c r="D93" s="128"/>
      <c r="E93" s="129"/>
      <c r="F93" s="129"/>
      <c r="G93" s="129"/>
      <c r="H93" s="129"/>
      <c r="I93" s="130"/>
      <c r="J93" s="130"/>
      <c r="K93" s="20"/>
      <c r="L93" s="129"/>
      <c r="M93" s="129"/>
      <c r="N93" s="19"/>
      <c r="O93" s="129"/>
      <c r="P93" s="129"/>
      <c r="Q93" s="3"/>
      <c r="R93" s="19"/>
      <c r="S93" s="129"/>
      <c r="T93" s="129"/>
      <c r="U93" s="129"/>
      <c r="V93" s="19"/>
      <c r="AG93" s="24">
        <v>8897.5</v>
      </c>
      <c r="AH93" s="37">
        <v>39.5</v>
      </c>
      <c r="AI93" s="14"/>
      <c r="AJ93" s="5">
        <v>8887.5</v>
      </c>
      <c r="AK93" s="37">
        <v>39.5</v>
      </c>
      <c r="AL93" s="14"/>
      <c r="AM93" s="11">
        <v>8877.5</v>
      </c>
      <c r="AN93" s="38">
        <v>39.5</v>
      </c>
    </row>
    <row r="94" spans="1:40" ht="12.95" customHeight="1" x14ac:dyDescent="0.2">
      <c r="A94" s="22"/>
      <c r="B94" s="3"/>
      <c r="C94" s="126"/>
      <c r="D94" s="126"/>
      <c r="E94" s="127"/>
      <c r="F94" s="127"/>
      <c r="G94" s="127"/>
      <c r="H94" s="127"/>
      <c r="I94" s="127"/>
      <c r="J94" s="127"/>
      <c r="K94" s="3"/>
      <c r="L94" s="127"/>
      <c r="M94" s="127"/>
      <c r="N94" s="21"/>
      <c r="O94" s="127"/>
      <c r="P94" s="127"/>
      <c r="Q94" s="21"/>
      <c r="R94" s="21"/>
      <c r="S94" s="127"/>
      <c r="T94" s="127"/>
      <c r="U94" s="127"/>
      <c r="V94" s="21"/>
      <c r="AG94" s="25">
        <v>9010</v>
      </c>
      <c r="AH94" s="37">
        <v>40</v>
      </c>
      <c r="AI94" s="14"/>
      <c r="AJ94" s="7">
        <v>9000</v>
      </c>
      <c r="AK94" s="37">
        <v>40</v>
      </c>
      <c r="AL94" s="14"/>
      <c r="AM94" s="12">
        <v>8990</v>
      </c>
      <c r="AN94" s="38">
        <v>40</v>
      </c>
    </row>
    <row r="95" spans="1:40" ht="12.95" customHeight="1" x14ac:dyDescent="0.2">
      <c r="A95" s="3"/>
      <c r="B95" s="18"/>
      <c r="C95" s="128"/>
      <c r="D95" s="128"/>
      <c r="E95" s="129"/>
      <c r="F95" s="129"/>
      <c r="G95" s="129"/>
      <c r="H95" s="129"/>
      <c r="I95" s="130"/>
      <c r="J95" s="130"/>
      <c r="K95" s="20"/>
      <c r="L95" s="129"/>
      <c r="M95" s="129"/>
      <c r="N95" s="19"/>
      <c r="O95" s="129"/>
      <c r="P95" s="129"/>
      <c r="Q95" s="3"/>
      <c r="R95" s="19"/>
      <c r="S95" s="129"/>
      <c r="T95" s="129"/>
      <c r="U95" s="129"/>
      <c r="V95" s="19"/>
      <c r="AG95" s="24">
        <v>9122.5</v>
      </c>
      <c r="AH95" s="37">
        <v>40.5</v>
      </c>
      <c r="AI95" s="14"/>
      <c r="AJ95" s="5">
        <v>9112.5</v>
      </c>
      <c r="AK95" s="37">
        <v>40.5</v>
      </c>
      <c r="AL95" s="14"/>
      <c r="AM95" s="11">
        <v>9102.5</v>
      </c>
      <c r="AN95" s="38">
        <v>40.5</v>
      </c>
    </row>
    <row r="96" spans="1:40" ht="12.95" customHeight="1" x14ac:dyDescent="0.2">
      <c r="A96" s="22"/>
      <c r="B96" s="3"/>
      <c r="C96" s="126"/>
      <c r="D96" s="126"/>
      <c r="E96" s="127"/>
      <c r="F96" s="127"/>
      <c r="G96" s="127"/>
      <c r="H96" s="127"/>
      <c r="I96" s="127"/>
      <c r="J96" s="127"/>
      <c r="K96" s="3"/>
      <c r="L96" s="127"/>
      <c r="M96" s="127"/>
      <c r="N96" s="21"/>
      <c r="O96" s="127"/>
      <c r="P96" s="127"/>
      <c r="Q96" s="21"/>
      <c r="R96" s="21"/>
      <c r="S96" s="127"/>
      <c r="T96" s="127"/>
      <c r="U96" s="127"/>
      <c r="V96" s="21"/>
      <c r="AG96" s="25">
        <v>9235</v>
      </c>
      <c r="AH96" s="37">
        <v>41</v>
      </c>
      <c r="AI96" s="14"/>
      <c r="AJ96" s="7">
        <v>9225</v>
      </c>
      <c r="AK96" s="37">
        <v>41</v>
      </c>
      <c r="AL96" s="14"/>
      <c r="AM96" s="12">
        <v>9215</v>
      </c>
      <c r="AN96" s="38">
        <v>41</v>
      </c>
    </row>
    <row r="97" spans="1:40" ht="12.95" customHeight="1" x14ac:dyDescent="0.2">
      <c r="A97" s="3"/>
      <c r="B97" s="18"/>
      <c r="C97" s="128"/>
      <c r="D97" s="128"/>
      <c r="E97" s="129"/>
      <c r="F97" s="129"/>
      <c r="G97" s="129"/>
      <c r="H97" s="129"/>
      <c r="I97" s="130"/>
      <c r="J97" s="130"/>
      <c r="K97" s="20"/>
      <c r="L97" s="129"/>
      <c r="M97" s="129"/>
      <c r="N97" s="19"/>
      <c r="O97" s="129"/>
      <c r="P97" s="129"/>
      <c r="Q97" s="3"/>
      <c r="R97" s="19"/>
      <c r="S97" s="129"/>
      <c r="T97" s="129"/>
      <c r="U97" s="129"/>
      <c r="V97" s="19"/>
      <c r="AG97" s="24">
        <v>9347.5</v>
      </c>
      <c r="AH97" s="37">
        <v>41.5</v>
      </c>
      <c r="AI97" s="14"/>
      <c r="AJ97" s="5">
        <v>9337.5</v>
      </c>
      <c r="AK97" s="37">
        <v>41.5</v>
      </c>
      <c r="AL97" s="14"/>
      <c r="AM97" s="11">
        <v>9327.5</v>
      </c>
      <c r="AN97" s="38">
        <v>41.5</v>
      </c>
    </row>
    <row r="98" spans="1:40" ht="12.95" customHeight="1" x14ac:dyDescent="0.2">
      <c r="A98" s="22"/>
      <c r="B98" s="3"/>
      <c r="C98" s="126"/>
      <c r="D98" s="126"/>
      <c r="E98" s="127"/>
      <c r="F98" s="127"/>
      <c r="G98" s="127"/>
      <c r="H98" s="127"/>
      <c r="I98" s="127"/>
      <c r="J98" s="127"/>
      <c r="K98" s="3"/>
      <c r="L98" s="127"/>
      <c r="M98" s="127"/>
      <c r="N98" s="21"/>
      <c r="O98" s="127"/>
      <c r="P98" s="127"/>
      <c r="Q98" s="21"/>
      <c r="R98" s="21"/>
      <c r="S98" s="127"/>
      <c r="T98" s="127"/>
      <c r="U98" s="127"/>
      <c r="V98" s="21"/>
      <c r="AG98" s="25">
        <v>9460</v>
      </c>
      <c r="AH98" s="37">
        <v>42</v>
      </c>
      <c r="AI98" s="14"/>
      <c r="AJ98" s="7">
        <v>9450</v>
      </c>
      <c r="AK98" s="37">
        <v>42</v>
      </c>
      <c r="AL98" s="14"/>
      <c r="AM98" s="12">
        <v>9440</v>
      </c>
      <c r="AN98" s="38">
        <v>42</v>
      </c>
    </row>
    <row r="99" spans="1:40" ht="12.95" customHeight="1" x14ac:dyDescent="0.2">
      <c r="A99" s="3"/>
      <c r="B99" s="18"/>
      <c r="C99" s="128"/>
      <c r="D99" s="128"/>
      <c r="E99" s="129"/>
      <c r="F99" s="129"/>
      <c r="G99" s="129"/>
      <c r="H99" s="129"/>
      <c r="I99" s="130"/>
      <c r="J99" s="130"/>
      <c r="K99" s="20"/>
      <c r="L99" s="129"/>
      <c r="M99" s="129"/>
      <c r="N99" s="19"/>
      <c r="O99" s="129"/>
      <c r="P99" s="129"/>
      <c r="Q99" s="3"/>
      <c r="R99" s="19"/>
      <c r="S99" s="129"/>
      <c r="T99" s="129"/>
      <c r="U99" s="129"/>
      <c r="V99" s="19"/>
      <c r="AG99" s="24">
        <v>9572.5</v>
      </c>
      <c r="AH99" s="37">
        <v>42.5</v>
      </c>
      <c r="AI99" s="14"/>
      <c r="AJ99" s="5">
        <v>9562.5</v>
      </c>
      <c r="AK99" s="37">
        <v>42.5</v>
      </c>
      <c r="AL99" s="14"/>
      <c r="AM99" s="11">
        <v>9552.5</v>
      </c>
      <c r="AN99" s="38">
        <v>42.5</v>
      </c>
    </row>
    <row r="100" spans="1:40" ht="12.95" customHeight="1" x14ac:dyDescent="0.2">
      <c r="A100" s="22"/>
      <c r="B100" s="3"/>
      <c r="C100" s="126"/>
      <c r="D100" s="126"/>
      <c r="E100" s="127"/>
      <c r="F100" s="127"/>
      <c r="G100" s="127"/>
      <c r="H100" s="127"/>
      <c r="I100" s="127"/>
      <c r="J100" s="127"/>
      <c r="K100" s="3"/>
      <c r="L100" s="127"/>
      <c r="M100" s="127"/>
      <c r="N100" s="21"/>
      <c r="O100" s="127"/>
      <c r="P100" s="127"/>
      <c r="Q100" s="21"/>
      <c r="R100" s="21"/>
      <c r="S100" s="127"/>
      <c r="T100" s="127"/>
      <c r="U100" s="127"/>
      <c r="V100" s="21"/>
      <c r="AG100" s="25">
        <v>9685</v>
      </c>
      <c r="AH100" s="37">
        <v>43</v>
      </c>
      <c r="AI100" s="14"/>
      <c r="AJ100" s="7">
        <v>9675</v>
      </c>
      <c r="AK100" s="37">
        <v>43</v>
      </c>
      <c r="AL100" s="14"/>
      <c r="AM100" s="12">
        <v>9665</v>
      </c>
      <c r="AN100" s="38">
        <v>43</v>
      </c>
    </row>
    <row r="101" spans="1:40" ht="12.95" customHeight="1" x14ac:dyDescent="0.2">
      <c r="A101" s="3"/>
      <c r="B101" s="18"/>
      <c r="C101" s="128"/>
      <c r="D101" s="128"/>
      <c r="E101" s="129"/>
      <c r="F101" s="129"/>
      <c r="G101" s="129"/>
      <c r="H101" s="129"/>
      <c r="I101" s="130"/>
      <c r="J101" s="130"/>
      <c r="K101" s="20"/>
      <c r="L101" s="129"/>
      <c r="M101" s="129"/>
      <c r="N101" s="19"/>
      <c r="O101" s="129"/>
      <c r="P101" s="129"/>
      <c r="Q101" s="3"/>
      <c r="R101" s="19"/>
      <c r="S101" s="129"/>
      <c r="T101" s="129"/>
      <c r="U101" s="129"/>
      <c r="V101" s="19"/>
      <c r="AG101" s="24">
        <v>9797.5</v>
      </c>
      <c r="AH101" s="37">
        <v>43.5</v>
      </c>
      <c r="AI101" s="14"/>
      <c r="AJ101" s="5">
        <v>9787.5</v>
      </c>
      <c r="AK101" s="37">
        <v>43.5</v>
      </c>
      <c r="AL101" s="14"/>
      <c r="AM101" s="11">
        <v>9777.5</v>
      </c>
      <c r="AN101" s="38">
        <v>43.5</v>
      </c>
    </row>
    <row r="102" spans="1:40" ht="12.95" customHeight="1" x14ac:dyDescent="0.2">
      <c r="A102" s="22"/>
      <c r="B102" s="3"/>
      <c r="C102" s="126"/>
      <c r="D102" s="126"/>
      <c r="E102" s="127"/>
      <c r="F102" s="127"/>
      <c r="G102" s="127"/>
      <c r="H102" s="127"/>
      <c r="I102" s="127"/>
      <c r="J102" s="127"/>
      <c r="K102" s="3"/>
      <c r="L102" s="127"/>
      <c r="M102" s="127"/>
      <c r="N102" s="21"/>
      <c r="O102" s="127"/>
      <c r="P102" s="127"/>
      <c r="Q102" s="21"/>
      <c r="R102" s="21"/>
      <c r="S102" s="127"/>
      <c r="T102" s="127"/>
      <c r="U102" s="127"/>
      <c r="V102" s="21"/>
      <c r="AG102" s="25">
        <v>9910</v>
      </c>
      <c r="AH102" s="37">
        <v>44</v>
      </c>
      <c r="AI102" s="14"/>
      <c r="AJ102" s="7">
        <v>9900</v>
      </c>
      <c r="AK102" s="37">
        <v>44</v>
      </c>
      <c r="AL102" s="14"/>
      <c r="AM102" s="12">
        <v>9890</v>
      </c>
      <c r="AN102" s="38">
        <v>44</v>
      </c>
    </row>
    <row r="103" spans="1:40" ht="12.95" customHeight="1" x14ac:dyDescent="0.2">
      <c r="A103" s="3"/>
      <c r="B103" s="18"/>
      <c r="C103" s="128"/>
      <c r="D103" s="128"/>
      <c r="E103" s="129"/>
      <c r="F103" s="129"/>
      <c r="G103" s="129"/>
      <c r="H103" s="129"/>
      <c r="I103" s="130"/>
      <c r="J103" s="130"/>
      <c r="K103" s="20"/>
      <c r="L103" s="129"/>
      <c r="M103" s="129"/>
      <c r="N103" s="19"/>
      <c r="O103" s="129"/>
      <c r="P103" s="129"/>
      <c r="Q103" s="3"/>
      <c r="R103" s="19"/>
      <c r="S103" s="129"/>
      <c r="T103" s="129"/>
      <c r="U103" s="129"/>
      <c r="V103" s="19"/>
      <c r="AG103" s="26">
        <v>10022.5</v>
      </c>
      <c r="AH103" s="37">
        <v>44.5</v>
      </c>
      <c r="AI103" s="14"/>
      <c r="AJ103" s="11">
        <v>10012.5</v>
      </c>
      <c r="AK103" s="37">
        <v>44.5</v>
      </c>
      <c r="AL103" s="14"/>
      <c r="AM103" s="6">
        <v>10002.5</v>
      </c>
      <c r="AN103" s="38">
        <v>44.5</v>
      </c>
    </row>
    <row r="104" spans="1:40" ht="12.95" customHeight="1" x14ac:dyDescent="0.2">
      <c r="A104" s="22"/>
      <c r="B104" s="3"/>
      <c r="C104" s="126"/>
      <c r="D104" s="126"/>
      <c r="E104" s="127"/>
      <c r="F104" s="127"/>
      <c r="G104" s="127"/>
      <c r="H104" s="127"/>
      <c r="I104" s="127"/>
      <c r="J104" s="127"/>
      <c r="K104" s="3"/>
      <c r="L104" s="127"/>
      <c r="M104" s="127"/>
      <c r="N104" s="21"/>
      <c r="O104" s="127"/>
      <c r="P104" s="127"/>
      <c r="Q104" s="21"/>
      <c r="R104" s="21"/>
      <c r="S104" s="127"/>
      <c r="T104" s="127"/>
      <c r="U104" s="127"/>
      <c r="V104" s="21"/>
      <c r="AG104" s="27">
        <v>10135</v>
      </c>
      <c r="AH104" s="37">
        <v>45</v>
      </c>
      <c r="AI104" s="14"/>
      <c r="AJ104" s="10">
        <v>10125</v>
      </c>
      <c r="AK104" s="37">
        <v>45</v>
      </c>
      <c r="AL104" s="14"/>
      <c r="AM104" s="13">
        <v>10115</v>
      </c>
      <c r="AN104" s="38">
        <v>45</v>
      </c>
    </row>
    <row r="105" spans="1:40" ht="12.95" customHeight="1" x14ac:dyDescent="0.2">
      <c r="A105" s="3"/>
      <c r="B105" s="18"/>
      <c r="C105" s="128"/>
      <c r="D105" s="128"/>
      <c r="E105" s="129"/>
      <c r="F105" s="129"/>
      <c r="G105" s="129"/>
      <c r="H105" s="129"/>
      <c r="I105" s="130"/>
      <c r="J105" s="130"/>
      <c r="K105" s="20"/>
      <c r="L105" s="129"/>
      <c r="M105" s="129"/>
      <c r="N105" s="19"/>
      <c r="O105" s="129"/>
      <c r="P105" s="129"/>
      <c r="Q105" s="3"/>
      <c r="R105" s="19"/>
      <c r="S105" s="129"/>
      <c r="T105" s="129"/>
      <c r="U105" s="129"/>
      <c r="V105" s="19"/>
      <c r="AG105" s="26">
        <v>10247.5</v>
      </c>
      <c r="AH105" s="37">
        <v>45.5</v>
      </c>
      <c r="AI105" s="14"/>
      <c r="AJ105" s="11">
        <v>10237.5</v>
      </c>
      <c r="AK105" s="37">
        <v>45.5</v>
      </c>
      <c r="AL105" s="14"/>
      <c r="AM105" s="6">
        <v>10227.5</v>
      </c>
      <c r="AN105" s="38">
        <v>45.5</v>
      </c>
    </row>
    <row r="106" spans="1:40" ht="12.95" customHeight="1" x14ac:dyDescent="0.2">
      <c r="A106" s="22"/>
      <c r="B106" s="3"/>
      <c r="C106" s="126"/>
      <c r="D106" s="126"/>
      <c r="E106" s="127"/>
      <c r="F106" s="127"/>
      <c r="G106" s="127"/>
      <c r="H106" s="127"/>
      <c r="I106" s="127"/>
      <c r="J106" s="127"/>
      <c r="K106" s="3"/>
      <c r="L106" s="127"/>
      <c r="M106" s="127"/>
      <c r="N106" s="21"/>
      <c r="O106" s="127"/>
      <c r="P106" s="127"/>
      <c r="Q106" s="21"/>
      <c r="R106" s="21"/>
      <c r="S106" s="127"/>
      <c r="T106" s="127"/>
      <c r="U106" s="127"/>
      <c r="V106" s="21"/>
      <c r="AG106" s="27">
        <v>10360</v>
      </c>
      <c r="AH106" s="37">
        <v>46</v>
      </c>
      <c r="AI106" s="14"/>
      <c r="AJ106" s="10">
        <v>10350</v>
      </c>
      <c r="AK106" s="37">
        <v>46</v>
      </c>
      <c r="AL106" s="14"/>
      <c r="AM106" s="13">
        <v>10340</v>
      </c>
      <c r="AN106" s="38">
        <v>46</v>
      </c>
    </row>
    <row r="107" spans="1:40" ht="12.95" customHeight="1" x14ac:dyDescent="0.2">
      <c r="A107" s="3"/>
      <c r="B107" s="18"/>
      <c r="C107" s="128"/>
      <c r="D107" s="128"/>
      <c r="E107" s="129"/>
      <c r="F107" s="129"/>
      <c r="G107" s="129"/>
      <c r="H107" s="129"/>
      <c r="I107" s="130"/>
      <c r="J107" s="130"/>
      <c r="K107" s="20"/>
      <c r="L107" s="129"/>
      <c r="M107" s="129"/>
      <c r="N107" s="19"/>
      <c r="O107" s="129"/>
      <c r="P107" s="129"/>
      <c r="Q107" s="3"/>
      <c r="R107" s="19"/>
      <c r="S107" s="129"/>
      <c r="T107" s="129"/>
      <c r="U107" s="129"/>
      <c r="V107" s="19"/>
      <c r="AG107" s="26">
        <v>10472.5</v>
      </c>
      <c r="AH107" s="37">
        <v>46.5</v>
      </c>
      <c r="AI107" s="14"/>
      <c r="AJ107" s="11">
        <v>10462.5</v>
      </c>
      <c r="AK107" s="37">
        <v>46.5</v>
      </c>
      <c r="AL107" s="14"/>
      <c r="AM107" s="6">
        <v>10452.5</v>
      </c>
      <c r="AN107" s="38">
        <v>46.5</v>
      </c>
    </row>
    <row r="108" spans="1:40" ht="12" customHeight="1" x14ac:dyDescent="0.2">
      <c r="A108" s="22"/>
      <c r="B108" s="3"/>
      <c r="C108" s="126"/>
      <c r="D108" s="126"/>
      <c r="E108" s="127"/>
      <c r="F108" s="127"/>
      <c r="G108" s="127"/>
      <c r="H108" s="127"/>
      <c r="I108" s="127"/>
      <c r="J108" s="127"/>
      <c r="K108" s="3"/>
      <c r="L108" s="127"/>
      <c r="M108" s="127"/>
      <c r="N108" s="21"/>
      <c r="O108" s="127"/>
      <c r="P108" s="127"/>
      <c r="Q108" s="21"/>
      <c r="R108" s="21"/>
      <c r="S108" s="127"/>
      <c r="T108" s="127"/>
      <c r="U108" s="127"/>
      <c r="V108" s="21"/>
      <c r="AG108" s="27">
        <v>10585</v>
      </c>
      <c r="AH108" s="37">
        <v>47</v>
      </c>
      <c r="AI108" s="14"/>
      <c r="AJ108" s="10">
        <v>10575</v>
      </c>
      <c r="AK108" s="37">
        <v>47</v>
      </c>
      <c r="AL108" s="14"/>
      <c r="AM108" s="13">
        <v>10565</v>
      </c>
      <c r="AN108" s="38">
        <v>47</v>
      </c>
    </row>
    <row r="109" spans="1:40" ht="23.45" customHeight="1" x14ac:dyDescent="0.2">
      <c r="AG109" s="26">
        <v>10697.5</v>
      </c>
      <c r="AH109" s="37">
        <v>47.5</v>
      </c>
      <c r="AI109" s="14"/>
      <c r="AJ109" s="11">
        <v>10687.5</v>
      </c>
      <c r="AK109" s="37">
        <v>47.5</v>
      </c>
      <c r="AL109" s="14"/>
      <c r="AM109" s="6">
        <v>10677.5</v>
      </c>
      <c r="AN109" s="38">
        <v>47.5</v>
      </c>
    </row>
    <row r="110" spans="1:40" ht="35.1" customHeight="1" x14ac:dyDescent="0.2">
      <c r="AG110" s="27">
        <v>10810</v>
      </c>
      <c r="AH110" s="37">
        <v>48</v>
      </c>
      <c r="AI110" s="14"/>
      <c r="AJ110" s="10">
        <v>10800</v>
      </c>
      <c r="AK110" s="37">
        <v>48</v>
      </c>
      <c r="AL110" s="14"/>
      <c r="AM110" s="13">
        <v>10790</v>
      </c>
      <c r="AN110" s="38">
        <v>48</v>
      </c>
    </row>
    <row r="111" spans="1:40" ht="12.95" customHeight="1" x14ac:dyDescent="0.2">
      <c r="AG111" s="26">
        <v>10922.5</v>
      </c>
      <c r="AH111" s="37">
        <v>48.5</v>
      </c>
      <c r="AI111" s="14"/>
      <c r="AJ111" s="11">
        <v>10912.5</v>
      </c>
      <c r="AK111" s="37">
        <v>48.5</v>
      </c>
      <c r="AL111" s="14"/>
      <c r="AM111" s="6">
        <v>10902.5</v>
      </c>
      <c r="AN111" s="38">
        <v>48.5</v>
      </c>
    </row>
    <row r="112" spans="1:40" ht="14.1" customHeight="1" x14ac:dyDescent="0.2">
      <c r="AG112" s="27">
        <v>11035</v>
      </c>
      <c r="AH112" s="37">
        <v>49</v>
      </c>
      <c r="AI112" s="14"/>
      <c r="AJ112" s="10">
        <v>11025</v>
      </c>
      <c r="AK112" s="37">
        <v>49</v>
      </c>
      <c r="AL112" s="14"/>
      <c r="AM112" s="13">
        <v>11015</v>
      </c>
      <c r="AN112" s="38">
        <v>49</v>
      </c>
    </row>
    <row r="113" spans="33:40" ht="12.95" customHeight="1" x14ac:dyDescent="0.2">
      <c r="AG113" s="26">
        <v>11147.5</v>
      </c>
      <c r="AH113" s="37">
        <v>49.5</v>
      </c>
      <c r="AI113" s="14"/>
      <c r="AJ113" s="11">
        <v>11137.5</v>
      </c>
      <c r="AK113" s="37">
        <v>49.5</v>
      </c>
      <c r="AL113" s="14"/>
      <c r="AM113" s="6">
        <v>11127.5</v>
      </c>
      <c r="AN113" s="38">
        <v>49.5</v>
      </c>
    </row>
    <row r="114" spans="33:40" ht="14.1" customHeight="1" x14ac:dyDescent="0.2">
      <c r="AG114" s="27">
        <v>11260</v>
      </c>
      <c r="AH114" s="37">
        <v>50</v>
      </c>
      <c r="AI114" s="14"/>
      <c r="AJ114" s="10">
        <v>11250</v>
      </c>
      <c r="AK114" s="37">
        <v>50</v>
      </c>
      <c r="AL114" s="14"/>
      <c r="AM114" s="13">
        <v>11240</v>
      </c>
      <c r="AN114" s="38">
        <v>50</v>
      </c>
    </row>
    <row r="115" spans="33:40" ht="12.95" customHeight="1" x14ac:dyDescent="0.2">
      <c r="AG115" s="26">
        <v>11372.5</v>
      </c>
      <c r="AH115" s="37">
        <v>50.5</v>
      </c>
      <c r="AI115" s="14"/>
      <c r="AJ115" s="11">
        <v>11362.5</v>
      </c>
      <c r="AK115" s="37">
        <v>50.5</v>
      </c>
      <c r="AL115" s="14"/>
      <c r="AM115" s="6">
        <v>11352.5</v>
      </c>
      <c r="AN115" s="38">
        <v>50.5</v>
      </c>
    </row>
    <row r="116" spans="33:40" ht="12.95" customHeight="1" x14ac:dyDescent="0.2">
      <c r="AG116" s="27">
        <v>11485</v>
      </c>
      <c r="AH116" s="37">
        <v>51</v>
      </c>
      <c r="AI116" s="14"/>
      <c r="AJ116" s="10">
        <v>11475</v>
      </c>
      <c r="AK116" s="37">
        <v>51</v>
      </c>
      <c r="AL116" s="14"/>
      <c r="AM116" s="13">
        <v>11465</v>
      </c>
      <c r="AN116" s="38">
        <v>51</v>
      </c>
    </row>
    <row r="117" spans="33:40" ht="14.1" customHeight="1" x14ac:dyDescent="0.2">
      <c r="AG117" s="26">
        <v>11597.5</v>
      </c>
      <c r="AH117" s="37">
        <v>51.5</v>
      </c>
      <c r="AI117" s="14"/>
      <c r="AJ117" s="11">
        <v>11587.5</v>
      </c>
      <c r="AK117" s="37">
        <v>51.5</v>
      </c>
      <c r="AL117" s="14"/>
      <c r="AM117" s="6">
        <v>11577.5</v>
      </c>
      <c r="AN117" s="38">
        <v>51.5</v>
      </c>
    </row>
    <row r="118" spans="33:40" ht="12.95" customHeight="1" x14ac:dyDescent="0.2">
      <c r="AG118" s="27">
        <v>11710</v>
      </c>
      <c r="AH118" s="37">
        <v>52</v>
      </c>
      <c r="AI118" s="14"/>
      <c r="AJ118" s="10">
        <v>11700</v>
      </c>
      <c r="AK118" s="37">
        <v>52</v>
      </c>
      <c r="AL118" s="14"/>
      <c r="AM118" s="13">
        <v>11690</v>
      </c>
      <c r="AN118" s="38">
        <v>52</v>
      </c>
    </row>
    <row r="119" spans="33:40" ht="14.1" customHeight="1" x14ac:dyDescent="0.2">
      <c r="AG119" s="26">
        <v>11822.5</v>
      </c>
      <c r="AH119" s="37">
        <v>52.5</v>
      </c>
      <c r="AI119" s="14"/>
      <c r="AJ119" s="11">
        <v>11812.5</v>
      </c>
      <c r="AK119" s="37">
        <v>52.5</v>
      </c>
      <c r="AL119" s="14"/>
      <c r="AM119" s="6">
        <v>11802.5</v>
      </c>
      <c r="AN119" s="38">
        <v>52.5</v>
      </c>
    </row>
    <row r="120" spans="33:40" ht="12.95" customHeight="1" x14ac:dyDescent="0.2">
      <c r="AG120" s="27">
        <v>11935</v>
      </c>
      <c r="AH120" s="37">
        <v>53</v>
      </c>
      <c r="AI120" s="14"/>
      <c r="AJ120" s="10">
        <v>11925</v>
      </c>
      <c r="AK120" s="37">
        <v>53</v>
      </c>
      <c r="AL120" s="14"/>
      <c r="AM120" s="13">
        <v>11915</v>
      </c>
      <c r="AN120" s="38">
        <v>53</v>
      </c>
    </row>
    <row r="121" spans="33:40" ht="14.1" customHeight="1" x14ac:dyDescent="0.2">
      <c r="AG121" s="26">
        <v>12047.5</v>
      </c>
      <c r="AH121" s="37">
        <v>53.5</v>
      </c>
      <c r="AI121" s="14"/>
      <c r="AJ121" s="11">
        <v>12037.5</v>
      </c>
      <c r="AK121" s="37">
        <v>53.5</v>
      </c>
      <c r="AL121" s="14"/>
      <c r="AM121" s="6">
        <v>12027.5</v>
      </c>
      <c r="AN121" s="38">
        <v>53.5</v>
      </c>
    </row>
    <row r="122" spans="33:40" ht="12.95" customHeight="1" x14ac:dyDescent="0.2">
      <c r="AG122" s="27">
        <v>12160</v>
      </c>
      <c r="AH122" s="37">
        <v>54</v>
      </c>
      <c r="AI122" s="14"/>
      <c r="AJ122" s="10">
        <v>12150</v>
      </c>
      <c r="AK122" s="37">
        <v>54</v>
      </c>
      <c r="AL122" s="14"/>
      <c r="AM122" s="13">
        <v>12140</v>
      </c>
      <c r="AN122" s="38">
        <v>54</v>
      </c>
    </row>
    <row r="123" spans="33:40" ht="14.1" customHeight="1" x14ac:dyDescent="0.2">
      <c r="AG123" s="26">
        <v>12272.5</v>
      </c>
      <c r="AH123" s="37">
        <v>54.5</v>
      </c>
      <c r="AI123" s="14"/>
      <c r="AJ123" s="11">
        <v>12262.5</v>
      </c>
      <c r="AK123" s="37">
        <v>54.5</v>
      </c>
      <c r="AL123" s="14"/>
      <c r="AM123" s="6">
        <v>12252.5</v>
      </c>
      <c r="AN123" s="38">
        <v>54.5</v>
      </c>
    </row>
    <row r="124" spans="33:40" ht="12.95" customHeight="1" x14ac:dyDescent="0.2">
      <c r="AG124" s="27">
        <v>12385</v>
      </c>
      <c r="AH124" s="37">
        <v>55</v>
      </c>
      <c r="AI124" s="14"/>
      <c r="AJ124" s="10">
        <v>12375</v>
      </c>
      <c r="AK124" s="37">
        <v>55</v>
      </c>
      <c r="AL124" s="14"/>
      <c r="AM124" s="13">
        <v>12365</v>
      </c>
      <c r="AN124" s="38">
        <v>55</v>
      </c>
    </row>
    <row r="125" spans="33:40" ht="14.1" customHeight="1" x14ac:dyDescent="0.2">
      <c r="AG125" s="26">
        <v>12497.5</v>
      </c>
      <c r="AH125" s="37">
        <v>55.5</v>
      </c>
      <c r="AI125" s="14"/>
      <c r="AJ125" s="11">
        <v>12487.5</v>
      </c>
      <c r="AK125" s="37">
        <v>55.5</v>
      </c>
      <c r="AL125" s="14"/>
      <c r="AM125" s="6">
        <v>12477.5</v>
      </c>
      <c r="AN125" s="38">
        <v>55.5</v>
      </c>
    </row>
    <row r="126" spans="33:40" ht="12.95" customHeight="1" x14ac:dyDescent="0.2">
      <c r="AG126" s="27">
        <v>12610</v>
      </c>
      <c r="AH126" s="37">
        <v>56</v>
      </c>
      <c r="AI126" s="14"/>
      <c r="AJ126" s="10">
        <v>12600</v>
      </c>
      <c r="AK126" s="37">
        <v>56</v>
      </c>
      <c r="AL126" s="14"/>
      <c r="AM126" s="13">
        <v>12590</v>
      </c>
      <c r="AN126" s="38">
        <v>56</v>
      </c>
    </row>
    <row r="127" spans="33:40" ht="14.1" customHeight="1" x14ac:dyDescent="0.2">
      <c r="AG127" s="26">
        <v>12722.5</v>
      </c>
      <c r="AH127" s="37">
        <v>56.5</v>
      </c>
      <c r="AI127" s="14"/>
      <c r="AJ127" s="11">
        <v>12712.5</v>
      </c>
      <c r="AK127" s="37">
        <v>56.5</v>
      </c>
      <c r="AL127" s="14"/>
      <c r="AM127" s="6">
        <v>12702.5</v>
      </c>
      <c r="AN127" s="38">
        <v>56.5</v>
      </c>
    </row>
    <row r="128" spans="33:40" ht="12.95" customHeight="1" x14ac:dyDescent="0.2">
      <c r="AG128" s="27">
        <v>12835</v>
      </c>
      <c r="AH128" s="37">
        <v>57</v>
      </c>
      <c r="AI128" s="14"/>
      <c r="AJ128" s="10">
        <v>12825</v>
      </c>
      <c r="AK128" s="37">
        <v>57</v>
      </c>
      <c r="AL128" s="14"/>
      <c r="AM128" s="13">
        <v>12815</v>
      </c>
      <c r="AN128" s="38">
        <v>57</v>
      </c>
    </row>
    <row r="129" spans="33:40" ht="12.95" customHeight="1" x14ac:dyDescent="0.2">
      <c r="AG129" s="26">
        <v>12947.5</v>
      </c>
      <c r="AH129" s="37">
        <v>57.5</v>
      </c>
      <c r="AI129" s="14"/>
      <c r="AJ129" s="11">
        <v>12937.5</v>
      </c>
      <c r="AK129" s="37">
        <v>57.5</v>
      </c>
      <c r="AL129" s="14"/>
      <c r="AM129" s="6">
        <v>12927.5</v>
      </c>
      <c r="AN129" s="38">
        <v>57.5</v>
      </c>
    </row>
    <row r="130" spans="33:40" ht="14.1" customHeight="1" x14ac:dyDescent="0.2">
      <c r="AG130" s="27">
        <v>13060</v>
      </c>
      <c r="AH130" s="37">
        <v>58</v>
      </c>
      <c r="AI130" s="14"/>
      <c r="AJ130" s="10">
        <v>13050</v>
      </c>
      <c r="AK130" s="37">
        <v>58</v>
      </c>
      <c r="AL130" s="14"/>
      <c r="AM130" s="13">
        <v>13040</v>
      </c>
      <c r="AN130" s="38">
        <v>58</v>
      </c>
    </row>
    <row r="131" spans="33:40" ht="12.95" customHeight="1" x14ac:dyDescent="0.2">
      <c r="AG131" s="26">
        <v>13172.5</v>
      </c>
      <c r="AH131" s="37">
        <v>58.5</v>
      </c>
      <c r="AI131" s="14"/>
      <c r="AJ131" s="11">
        <v>13162.5</v>
      </c>
      <c r="AK131" s="37">
        <v>58.5</v>
      </c>
      <c r="AL131" s="14"/>
      <c r="AM131" s="6">
        <v>13152.5</v>
      </c>
      <c r="AN131" s="38">
        <v>58.5</v>
      </c>
    </row>
    <row r="132" spans="33:40" ht="14.1" customHeight="1" x14ac:dyDescent="0.2">
      <c r="AG132" s="27">
        <v>13285</v>
      </c>
      <c r="AH132" s="37">
        <v>59</v>
      </c>
      <c r="AI132" s="14"/>
      <c r="AJ132" s="10">
        <v>13275</v>
      </c>
      <c r="AK132" s="37">
        <v>59</v>
      </c>
      <c r="AL132" s="14"/>
      <c r="AM132" s="13">
        <v>13265</v>
      </c>
      <c r="AN132" s="38">
        <v>59</v>
      </c>
    </row>
    <row r="133" spans="33:40" ht="12.95" customHeight="1" x14ac:dyDescent="0.2">
      <c r="AG133" s="26">
        <v>13397.5</v>
      </c>
      <c r="AH133" s="37">
        <v>59.5</v>
      </c>
      <c r="AI133" s="14"/>
      <c r="AJ133" s="11">
        <v>13387.5</v>
      </c>
      <c r="AK133" s="37">
        <v>59.5</v>
      </c>
      <c r="AL133" s="14"/>
      <c r="AM133" s="6">
        <v>13377.5</v>
      </c>
      <c r="AN133" s="38">
        <v>59.5</v>
      </c>
    </row>
    <row r="134" spans="33:40" ht="14.1" customHeight="1" x14ac:dyDescent="0.2">
      <c r="AG134" s="27">
        <v>13510</v>
      </c>
      <c r="AH134" s="37">
        <v>60</v>
      </c>
      <c r="AI134" s="14"/>
      <c r="AJ134" s="10">
        <v>13500</v>
      </c>
      <c r="AK134" s="37">
        <v>60</v>
      </c>
      <c r="AL134" s="14"/>
      <c r="AM134" s="13">
        <v>13490</v>
      </c>
      <c r="AN134" s="38">
        <v>60</v>
      </c>
    </row>
    <row r="135" spans="33:40" ht="12.95" customHeight="1" x14ac:dyDescent="0.2">
      <c r="AG135" s="26">
        <v>13622.5</v>
      </c>
      <c r="AH135" s="37">
        <v>60.5</v>
      </c>
      <c r="AI135" s="14"/>
      <c r="AJ135" s="11">
        <v>13612.5</v>
      </c>
      <c r="AK135" s="37">
        <v>60.5</v>
      </c>
      <c r="AL135" s="14"/>
      <c r="AM135" s="6">
        <v>13602.5</v>
      </c>
      <c r="AN135" s="38">
        <v>60.5</v>
      </c>
    </row>
    <row r="136" spans="33:40" ht="14.1" customHeight="1" x14ac:dyDescent="0.2">
      <c r="AG136" s="27">
        <v>13735</v>
      </c>
      <c r="AH136" s="37">
        <v>61</v>
      </c>
      <c r="AI136" s="14"/>
      <c r="AJ136" s="10">
        <v>13725</v>
      </c>
      <c r="AK136" s="37">
        <v>61</v>
      </c>
      <c r="AL136" s="14"/>
      <c r="AM136" s="13">
        <v>13715</v>
      </c>
      <c r="AN136" s="38">
        <v>61</v>
      </c>
    </row>
    <row r="137" spans="33:40" ht="12.95" customHeight="1" x14ac:dyDescent="0.2">
      <c r="AG137" s="26">
        <v>13847.5</v>
      </c>
      <c r="AH137" s="37">
        <v>61.5</v>
      </c>
      <c r="AI137" s="14"/>
      <c r="AJ137" s="11">
        <v>13837.5</v>
      </c>
      <c r="AK137" s="37">
        <v>61.5</v>
      </c>
      <c r="AL137" s="14"/>
      <c r="AM137" s="6">
        <v>13827.5</v>
      </c>
      <c r="AN137" s="38">
        <v>61.5</v>
      </c>
    </row>
    <row r="138" spans="33:40" ht="14.1" customHeight="1" x14ac:dyDescent="0.2">
      <c r="AG138" s="27">
        <v>13960</v>
      </c>
      <c r="AH138" s="37">
        <v>62</v>
      </c>
      <c r="AI138" s="14"/>
      <c r="AJ138" s="10">
        <v>13950</v>
      </c>
      <c r="AK138" s="37">
        <v>62</v>
      </c>
      <c r="AL138" s="14"/>
      <c r="AM138" s="13">
        <v>13940</v>
      </c>
      <c r="AN138" s="38">
        <v>62</v>
      </c>
    </row>
    <row r="139" spans="33:40" ht="12.95" customHeight="1" x14ac:dyDescent="0.2">
      <c r="AG139" s="26">
        <v>14072.5</v>
      </c>
      <c r="AH139" s="37">
        <v>62.5</v>
      </c>
      <c r="AI139" s="14"/>
      <c r="AJ139" s="11">
        <v>14062.5</v>
      </c>
      <c r="AK139" s="37">
        <v>62.5</v>
      </c>
      <c r="AL139" s="14"/>
      <c r="AM139" s="6">
        <v>14052.5</v>
      </c>
      <c r="AN139" s="38">
        <v>62.5</v>
      </c>
    </row>
    <row r="140" spans="33:40" ht="12.95" customHeight="1" x14ac:dyDescent="0.2">
      <c r="AG140" s="27">
        <v>14185</v>
      </c>
      <c r="AH140" s="37">
        <v>63</v>
      </c>
      <c r="AI140" s="14"/>
      <c r="AJ140" s="10">
        <v>14175</v>
      </c>
      <c r="AK140" s="37">
        <v>63</v>
      </c>
      <c r="AL140" s="14"/>
      <c r="AM140" s="13">
        <v>14165</v>
      </c>
      <c r="AN140" s="38">
        <v>63</v>
      </c>
    </row>
    <row r="141" spans="33:40" ht="14.1" customHeight="1" x14ac:dyDescent="0.2">
      <c r="AG141" s="26">
        <v>14297.5</v>
      </c>
      <c r="AH141" s="37">
        <v>63.5</v>
      </c>
      <c r="AI141" s="14"/>
      <c r="AJ141" s="11">
        <v>14287.5</v>
      </c>
      <c r="AK141" s="37">
        <v>63.5</v>
      </c>
      <c r="AL141" s="14"/>
      <c r="AM141" s="6">
        <v>14277.5</v>
      </c>
      <c r="AN141" s="38">
        <v>63.5</v>
      </c>
    </row>
    <row r="142" spans="33:40" ht="12.95" customHeight="1" x14ac:dyDescent="0.2">
      <c r="AG142" s="27">
        <v>14410</v>
      </c>
      <c r="AH142" s="37">
        <v>64</v>
      </c>
      <c r="AI142" s="14"/>
      <c r="AJ142" s="10">
        <v>14400</v>
      </c>
      <c r="AK142" s="37">
        <v>64</v>
      </c>
      <c r="AL142" s="14"/>
      <c r="AM142" s="13">
        <v>14390</v>
      </c>
      <c r="AN142" s="38">
        <v>64</v>
      </c>
    </row>
    <row r="143" spans="33:40" ht="14.1" customHeight="1" x14ac:dyDescent="0.2">
      <c r="AG143" s="26">
        <v>14522.5</v>
      </c>
      <c r="AH143" s="37">
        <v>64.5</v>
      </c>
      <c r="AI143" s="14"/>
      <c r="AJ143" s="11">
        <v>14512.5</v>
      </c>
      <c r="AK143" s="37">
        <v>64.5</v>
      </c>
      <c r="AL143" s="14"/>
      <c r="AM143" s="6">
        <v>14502.5</v>
      </c>
      <c r="AN143" s="38">
        <v>64.5</v>
      </c>
    </row>
    <row r="144" spans="33:40" ht="12.95" customHeight="1" x14ac:dyDescent="0.2">
      <c r="AG144" s="27">
        <v>14635</v>
      </c>
      <c r="AH144" s="37">
        <v>65</v>
      </c>
      <c r="AI144" s="14"/>
      <c r="AJ144" s="10">
        <v>14625</v>
      </c>
      <c r="AK144" s="37">
        <v>65</v>
      </c>
      <c r="AL144" s="14"/>
      <c r="AM144" s="13">
        <v>14615</v>
      </c>
      <c r="AN144" s="38">
        <v>65</v>
      </c>
    </row>
    <row r="145" spans="33:40" ht="14.1" customHeight="1" x14ac:dyDescent="0.2">
      <c r="AG145" s="26">
        <v>14747.5</v>
      </c>
      <c r="AH145" s="37">
        <v>65.5</v>
      </c>
      <c r="AI145" s="14"/>
      <c r="AJ145" s="11">
        <v>14737.5</v>
      </c>
      <c r="AK145" s="37">
        <v>65.5</v>
      </c>
      <c r="AL145" s="14"/>
      <c r="AM145" s="6">
        <v>14727.5</v>
      </c>
      <c r="AN145" s="38">
        <v>65.5</v>
      </c>
    </row>
    <row r="146" spans="33:40" ht="12.95" customHeight="1" x14ac:dyDescent="0.2">
      <c r="AG146" s="27">
        <v>14860</v>
      </c>
      <c r="AH146" s="37">
        <v>66</v>
      </c>
      <c r="AI146" s="14"/>
      <c r="AJ146" s="10">
        <v>14850</v>
      </c>
      <c r="AK146" s="37">
        <v>66</v>
      </c>
      <c r="AL146" s="14"/>
      <c r="AM146" s="13">
        <v>14840</v>
      </c>
      <c r="AN146" s="38">
        <v>66</v>
      </c>
    </row>
    <row r="147" spans="33:40" ht="14.1" customHeight="1" x14ac:dyDescent="0.2">
      <c r="AG147" s="24">
        <v>14972.5</v>
      </c>
      <c r="AH147" s="37">
        <v>66.5</v>
      </c>
      <c r="AI147" s="14"/>
      <c r="AJ147" s="11">
        <v>14962.5</v>
      </c>
      <c r="AK147" s="37">
        <v>66.5</v>
      </c>
      <c r="AL147" s="14"/>
      <c r="AM147" s="11">
        <v>14952.5</v>
      </c>
      <c r="AN147" s="38">
        <v>66.5</v>
      </c>
    </row>
    <row r="148" spans="33:40" ht="12.95" customHeight="1" x14ac:dyDescent="0.2">
      <c r="AG148" s="25">
        <v>15085</v>
      </c>
      <c r="AH148" s="37">
        <v>67</v>
      </c>
      <c r="AI148" s="14"/>
      <c r="AJ148" s="10">
        <v>15075</v>
      </c>
      <c r="AK148" s="37">
        <v>67</v>
      </c>
      <c r="AL148" s="14"/>
      <c r="AM148" s="12">
        <v>15065</v>
      </c>
      <c r="AN148" s="38">
        <v>67</v>
      </c>
    </row>
    <row r="149" spans="33:40" ht="14.1" customHeight="1" x14ac:dyDescent="0.2">
      <c r="AG149" s="24">
        <v>15197.5</v>
      </c>
      <c r="AH149" s="37">
        <v>67.5</v>
      </c>
      <c r="AI149" s="14"/>
      <c r="AJ149" s="11">
        <v>15187.5</v>
      </c>
      <c r="AK149" s="37">
        <v>67.5</v>
      </c>
      <c r="AL149" s="14"/>
      <c r="AM149" s="11">
        <v>15177.5</v>
      </c>
      <c r="AN149" s="38">
        <v>67.5</v>
      </c>
    </row>
    <row r="150" spans="33:40" ht="12.95" customHeight="1" x14ac:dyDescent="0.2">
      <c r="AG150" s="25">
        <v>15310</v>
      </c>
      <c r="AH150" s="37">
        <v>68</v>
      </c>
      <c r="AI150" s="14"/>
      <c r="AJ150" s="10">
        <v>15300</v>
      </c>
      <c r="AK150" s="37">
        <v>68</v>
      </c>
      <c r="AL150" s="14"/>
      <c r="AM150" s="12">
        <v>15290</v>
      </c>
      <c r="AN150" s="38">
        <v>68</v>
      </c>
    </row>
    <row r="151" spans="33:40" ht="14.1" customHeight="1" x14ac:dyDescent="0.2">
      <c r="AG151" s="24">
        <v>15422.5</v>
      </c>
      <c r="AH151" s="37">
        <v>68.5</v>
      </c>
      <c r="AI151" s="14"/>
      <c r="AJ151" s="11">
        <v>15412.5</v>
      </c>
      <c r="AK151" s="37">
        <v>68.5</v>
      </c>
      <c r="AL151" s="14"/>
      <c r="AM151" s="11">
        <v>15402.5</v>
      </c>
      <c r="AN151" s="38">
        <v>68.5</v>
      </c>
    </row>
    <row r="152" spans="33:40" ht="12.95" customHeight="1" x14ac:dyDescent="0.2">
      <c r="AG152" s="25">
        <v>15535</v>
      </c>
      <c r="AH152" s="37">
        <v>69</v>
      </c>
      <c r="AI152" s="14"/>
      <c r="AJ152" s="10">
        <v>15525</v>
      </c>
      <c r="AK152" s="37">
        <v>69</v>
      </c>
      <c r="AL152" s="14"/>
      <c r="AM152" s="12">
        <v>15515</v>
      </c>
      <c r="AN152" s="38">
        <v>69</v>
      </c>
    </row>
    <row r="153" spans="33:40" ht="12.95" customHeight="1" x14ac:dyDescent="0.2">
      <c r="AG153" s="24">
        <v>15647.5</v>
      </c>
      <c r="AH153" s="37">
        <v>69.5</v>
      </c>
      <c r="AI153" s="14"/>
      <c r="AJ153" s="11">
        <v>15637.5</v>
      </c>
      <c r="AK153" s="37">
        <v>69.5</v>
      </c>
      <c r="AL153" s="14"/>
      <c r="AM153" s="11">
        <v>15627.5</v>
      </c>
      <c r="AN153" s="38">
        <v>69.5</v>
      </c>
    </row>
    <row r="154" spans="33:40" ht="14.1" customHeight="1" x14ac:dyDescent="0.2">
      <c r="AG154" s="25">
        <v>15760</v>
      </c>
      <c r="AH154" s="37">
        <v>70</v>
      </c>
      <c r="AI154" s="14"/>
      <c r="AJ154" s="10">
        <v>15750</v>
      </c>
      <c r="AK154" s="37">
        <v>70</v>
      </c>
      <c r="AL154" s="14"/>
      <c r="AM154" s="12">
        <v>15740</v>
      </c>
      <c r="AN154" s="38">
        <v>70</v>
      </c>
    </row>
    <row r="155" spans="33:40" ht="12.95" customHeight="1" x14ac:dyDescent="0.2">
      <c r="AG155" s="24">
        <v>15872.5</v>
      </c>
      <c r="AH155" s="37">
        <v>70.5</v>
      </c>
      <c r="AI155" s="14"/>
      <c r="AJ155" s="11">
        <v>15862.5</v>
      </c>
      <c r="AK155" s="37">
        <v>70.5</v>
      </c>
      <c r="AL155" s="14"/>
      <c r="AM155" s="11">
        <v>15852.5</v>
      </c>
      <c r="AN155" s="38">
        <v>70.5</v>
      </c>
    </row>
    <row r="156" spans="33:40" ht="14.1" customHeight="1" x14ac:dyDescent="0.2">
      <c r="AG156" s="25">
        <v>15985</v>
      </c>
      <c r="AH156" s="37">
        <v>71</v>
      </c>
      <c r="AI156" s="14"/>
      <c r="AJ156" s="10">
        <v>15975</v>
      </c>
      <c r="AK156" s="37">
        <v>71</v>
      </c>
      <c r="AL156" s="14"/>
      <c r="AM156" s="12">
        <v>15965</v>
      </c>
      <c r="AN156" s="38">
        <v>71</v>
      </c>
    </row>
    <row r="157" spans="33:40" ht="12.95" customHeight="1" x14ac:dyDescent="0.2">
      <c r="AG157" s="24">
        <v>16097.5</v>
      </c>
      <c r="AH157" s="37">
        <v>71.5</v>
      </c>
      <c r="AI157" s="14"/>
      <c r="AJ157" s="11">
        <v>16087.5</v>
      </c>
      <c r="AK157" s="37">
        <v>71.5</v>
      </c>
      <c r="AL157" s="14"/>
      <c r="AM157" s="11">
        <v>16077.5</v>
      </c>
      <c r="AN157" s="38">
        <v>71.5</v>
      </c>
    </row>
    <row r="158" spans="33:40" ht="14.1" customHeight="1" x14ac:dyDescent="0.2">
      <c r="AG158" s="25">
        <v>16210</v>
      </c>
      <c r="AH158" s="37">
        <v>72</v>
      </c>
      <c r="AI158" s="14"/>
      <c r="AJ158" s="10">
        <v>16200</v>
      </c>
      <c r="AK158" s="37">
        <v>72</v>
      </c>
      <c r="AL158" s="14"/>
      <c r="AM158" s="12">
        <v>16190</v>
      </c>
      <c r="AN158" s="38">
        <v>72</v>
      </c>
    </row>
    <row r="159" spans="33:40" ht="12.95" customHeight="1" x14ac:dyDescent="0.2">
      <c r="AG159" s="24">
        <v>16322.5</v>
      </c>
      <c r="AH159" s="37">
        <v>72.5</v>
      </c>
      <c r="AI159" s="14"/>
      <c r="AJ159" s="11">
        <v>16312.5</v>
      </c>
      <c r="AK159" s="37">
        <v>72.5</v>
      </c>
      <c r="AL159" s="14"/>
      <c r="AM159" s="11">
        <v>16302.5</v>
      </c>
      <c r="AN159" s="38">
        <v>72.5</v>
      </c>
    </row>
    <row r="160" spans="33:40" ht="13.5" customHeight="1" x14ac:dyDescent="0.2">
      <c r="AG160" s="25">
        <v>16435</v>
      </c>
      <c r="AH160" s="37">
        <v>73</v>
      </c>
      <c r="AI160" s="14"/>
      <c r="AJ160" s="10">
        <v>16425</v>
      </c>
      <c r="AK160" s="37">
        <v>73</v>
      </c>
      <c r="AL160" s="14"/>
      <c r="AM160" s="12">
        <v>16415</v>
      </c>
      <c r="AN160" s="38">
        <v>73</v>
      </c>
    </row>
    <row r="161" spans="33:40" ht="33.75" customHeight="1" x14ac:dyDescent="0.2">
      <c r="AG161" s="24">
        <v>16547.5</v>
      </c>
      <c r="AH161" s="37">
        <v>73.5</v>
      </c>
      <c r="AI161" s="14"/>
      <c r="AJ161" s="11">
        <v>16537.5</v>
      </c>
      <c r="AK161" s="37">
        <v>73.5</v>
      </c>
      <c r="AL161" s="14"/>
      <c r="AM161" s="11">
        <v>16527.5</v>
      </c>
      <c r="AN161" s="38">
        <v>73.5</v>
      </c>
    </row>
    <row r="162" spans="33:40" x14ac:dyDescent="0.2">
      <c r="AG162" s="25">
        <v>16660</v>
      </c>
      <c r="AH162" s="37">
        <v>74</v>
      </c>
      <c r="AI162" s="14"/>
      <c r="AJ162" s="10">
        <v>16650</v>
      </c>
      <c r="AK162" s="37">
        <v>74</v>
      </c>
      <c r="AL162" s="14"/>
      <c r="AM162" s="12">
        <v>16640</v>
      </c>
      <c r="AN162" s="38">
        <v>74</v>
      </c>
    </row>
    <row r="163" spans="33:40" x14ac:dyDescent="0.2">
      <c r="AG163" s="24">
        <v>16772.5</v>
      </c>
      <c r="AH163" s="37">
        <v>74.5</v>
      </c>
      <c r="AI163" s="14"/>
      <c r="AJ163" s="11">
        <v>16762.5</v>
      </c>
      <c r="AK163" s="37">
        <v>74.5</v>
      </c>
      <c r="AL163" s="14"/>
      <c r="AM163" s="11">
        <v>16752.5</v>
      </c>
      <c r="AN163" s="38">
        <v>74.5</v>
      </c>
    </row>
    <row r="164" spans="33:40" x14ac:dyDescent="0.2">
      <c r="AG164" s="25">
        <v>16885</v>
      </c>
      <c r="AH164" s="37">
        <v>75</v>
      </c>
      <c r="AI164" s="14"/>
      <c r="AJ164" s="10">
        <v>16875</v>
      </c>
      <c r="AK164" s="37">
        <v>75</v>
      </c>
      <c r="AL164" s="14"/>
      <c r="AM164" s="12">
        <v>16865</v>
      </c>
      <c r="AN164" s="38">
        <v>75</v>
      </c>
    </row>
    <row r="165" spans="33:40" x14ac:dyDescent="0.2">
      <c r="AG165" s="24">
        <v>16997.5</v>
      </c>
      <c r="AH165" s="37">
        <v>75.5</v>
      </c>
      <c r="AI165" s="14"/>
      <c r="AJ165" s="11">
        <v>16987.5</v>
      </c>
      <c r="AK165" s="37">
        <v>75.5</v>
      </c>
      <c r="AL165" s="14"/>
      <c r="AM165" s="11">
        <v>16977.5</v>
      </c>
      <c r="AN165" s="38">
        <v>75.5</v>
      </c>
    </row>
    <row r="166" spans="33:40" x14ac:dyDescent="0.2">
      <c r="AG166" s="25">
        <v>17110</v>
      </c>
      <c r="AH166" s="37">
        <v>76</v>
      </c>
      <c r="AI166" s="14"/>
      <c r="AJ166" s="10">
        <v>17100</v>
      </c>
      <c r="AK166" s="37">
        <v>76</v>
      </c>
      <c r="AL166" s="14"/>
      <c r="AM166" s="12">
        <v>17090</v>
      </c>
      <c r="AN166" s="38">
        <v>76</v>
      </c>
    </row>
    <row r="167" spans="33:40" x14ac:dyDescent="0.2">
      <c r="AG167" s="24">
        <v>17222.5</v>
      </c>
      <c r="AH167" s="37">
        <v>76.5</v>
      </c>
      <c r="AI167" s="14"/>
      <c r="AJ167" s="11">
        <v>17212.5</v>
      </c>
      <c r="AK167" s="37">
        <v>76.5</v>
      </c>
      <c r="AL167" s="14"/>
      <c r="AM167" s="11">
        <v>17202.5</v>
      </c>
      <c r="AN167" s="38">
        <v>76.5</v>
      </c>
    </row>
    <row r="168" spans="33:40" x14ac:dyDescent="0.2">
      <c r="AG168" s="25">
        <v>17335</v>
      </c>
      <c r="AH168" s="37">
        <v>77</v>
      </c>
      <c r="AI168" s="14"/>
      <c r="AJ168" s="10">
        <v>17325</v>
      </c>
      <c r="AK168" s="37">
        <v>77</v>
      </c>
      <c r="AL168" s="14"/>
      <c r="AM168" s="12">
        <v>17315</v>
      </c>
      <c r="AN168" s="38">
        <v>77</v>
      </c>
    </row>
    <row r="169" spans="33:40" x14ac:dyDescent="0.2">
      <c r="AG169" s="24">
        <v>17447.5</v>
      </c>
      <c r="AH169" s="37">
        <v>77.5</v>
      </c>
      <c r="AI169" s="14"/>
      <c r="AJ169" s="11">
        <v>17437.5</v>
      </c>
      <c r="AK169" s="37">
        <v>77.5</v>
      </c>
      <c r="AL169" s="14"/>
      <c r="AM169" s="11">
        <v>17427.5</v>
      </c>
      <c r="AN169" s="38">
        <v>77.5</v>
      </c>
    </row>
    <row r="170" spans="33:40" x14ac:dyDescent="0.2">
      <c r="AG170" s="25">
        <v>17560</v>
      </c>
      <c r="AH170" s="37">
        <v>78</v>
      </c>
      <c r="AI170" s="14"/>
      <c r="AJ170" s="10">
        <v>17550</v>
      </c>
      <c r="AK170" s="37">
        <v>78</v>
      </c>
      <c r="AL170" s="14"/>
      <c r="AM170" s="12">
        <v>17540</v>
      </c>
      <c r="AN170" s="38">
        <v>78</v>
      </c>
    </row>
    <row r="171" spans="33:40" x14ac:dyDescent="0.2">
      <c r="AG171" s="24">
        <v>17672.5</v>
      </c>
      <c r="AH171" s="37">
        <v>78.5</v>
      </c>
      <c r="AI171" s="14"/>
      <c r="AJ171" s="11">
        <v>17662.5</v>
      </c>
      <c r="AK171" s="37">
        <v>78.5</v>
      </c>
      <c r="AL171" s="14"/>
      <c r="AM171" s="11">
        <v>17652.5</v>
      </c>
      <c r="AN171" s="38">
        <v>78.5</v>
      </c>
    </row>
    <row r="172" spans="33:40" x14ac:dyDescent="0.2">
      <c r="AG172" s="25">
        <v>17785</v>
      </c>
      <c r="AH172" s="37">
        <v>79</v>
      </c>
      <c r="AI172" s="14"/>
      <c r="AJ172" s="10">
        <v>17775</v>
      </c>
      <c r="AK172" s="37">
        <v>79</v>
      </c>
      <c r="AL172" s="14"/>
      <c r="AM172" s="12">
        <v>17765</v>
      </c>
      <c r="AN172" s="38">
        <v>79</v>
      </c>
    </row>
    <row r="173" spans="33:40" x14ac:dyDescent="0.2">
      <c r="AG173" s="24">
        <v>17897.5</v>
      </c>
      <c r="AH173" s="37">
        <v>79.5</v>
      </c>
      <c r="AI173" s="14"/>
      <c r="AJ173" s="11">
        <v>17887.5</v>
      </c>
      <c r="AK173" s="37">
        <v>79.5</v>
      </c>
      <c r="AL173" s="14"/>
      <c r="AM173" s="11">
        <v>17877.5</v>
      </c>
      <c r="AN173" s="38">
        <v>79.5</v>
      </c>
    </row>
    <row r="174" spans="33:40" x14ac:dyDescent="0.2">
      <c r="AG174" s="25">
        <v>18010</v>
      </c>
      <c r="AH174" s="37">
        <v>80</v>
      </c>
      <c r="AI174" s="14"/>
      <c r="AJ174" s="10">
        <v>18000</v>
      </c>
      <c r="AK174" s="37">
        <v>80</v>
      </c>
      <c r="AL174" s="14"/>
      <c r="AM174" s="12">
        <v>17990</v>
      </c>
      <c r="AN174" s="38">
        <v>80</v>
      </c>
    </row>
    <row r="175" spans="33:40" x14ac:dyDescent="0.2">
      <c r="AG175" s="24">
        <v>18122.5</v>
      </c>
      <c r="AH175" s="37">
        <v>80.5</v>
      </c>
      <c r="AI175" s="14"/>
      <c r="AJ175" s="11">
        <v>18112.5</v>
      </c>
      <c r="AK175" s="37">
        <v>80.5</v>
      </c>
      <c r="AL175" s="14"/>
      <c r="AM175" s="11">
        <v>18102.5</v>
      </c>
      <c r="AN175" s="38">
        <v>80.5</v>
      </c>
    </row>
    <row r="176" spans="33:40" x14ac:dyDescent="0.2">
      <c r="AG176" s="25">
        <v>18235</v>
      </c>
      <c r="AH176" s="37">
        <v>81</v>
      </c>
      <c r="AI176" s="14"/>
      <c r="AJ176" s="10">
        <v>18225</v>
      </c>
      <c r="AK176" s="37">
        <v>81</v>
      </c>
      <c r="AL176" s="14"/>
      <c r="AM176" s="12">
        <v>18215</v>
      </c>
      <c r="AN176" s="38">
        <v>81</v>
      </c>
    </row>
    <row r="177" spans="33:40" x14ac:dyDescent="0.2">
      <c r="AG177" s="24">
        <v>18347.5</v>
      </c>
      <c r="AH177" s="37">
        <v>81.5</v>
      </c>
      <c r="AI177" s="14"/>
      <c r="AJ177" s="11">
        <v>18337.5</v>
      </c>
      <c r="AK177" s="37">
        <v>81.5</v>
      </c>
      <c r="AL177" s="14"/>
      <c r="AM177" s="11">
        <v>18327.5</v>
      </c>
      <c r="AN177" s="38">
        <v>81.5</v>
      </c>
    </row>
    <row r="178" spans="33:40" x14ac:dyDescent="0.2">
      <c r="AG178" s="25">
        <v>18460</v>
      </c>
      <c r="AH178" s="37">
        <v>82</v>
      </c>
      <c r="AI178" s="14"/>
      <c r="AJ178" s="10">
        <v>18450</v>
      </c>
      <c r="AK178" s="37">
        <v>82</v>
      </c>
      <c r="AL178" s="14"/>
      <c r="AM178" s="12">
        <v>18440</v>
      </c>
      <c r="AN178" s="38">
        <v>82</v>
      </c>
    </row>
    <row r="179" spans="33:40" x14ac:dyDescent="0.2">
      <c r="AG179" s="24">
        <v>18572.5</v>
      </c>
      <c r="AH179" s="37">
        <v>82.5</v>
      </c>
      <c r="AI179" s="14"/>
      <c r="AJ179" s="11">
        <v>18562.5</v>
      </c>
      <c r="AK179" s="37">
        <v>82.5</v>
      </c>
      <c r="AL179" s="14"/>
      <c r="AM179" s="11">
        <v>18552.5</v>
      </c>
      <c r="AN179" s="38">
        <v>82.5</v>
      </c>
    </row>
    <row r="180" spans="33:40" x14ac:dyDescent="0.2">
      <c r="AG180" s="25">
        <v>18685</v>
      </c>
      <c r="AH180" s="37">
        <v>83</v>
      </c>
      <c r="AI180" s="14"/>
      <c r="AJ180" s="10">
        <v>18675</v>
      </c>
      <c r="AK180" s="37">
        <v>83</v>
      </c>
      <c r="AL180" s="14"/>
      <c r="AM180" s="12">
        <v>18665</v>
      </c>
      <c r="AN180" s="38">
        <v>83</v>
      </c>
    </row>
    <row r="181" spans="33:40" x14ac:dyDescent="0.2">
      <c r="AG181" s="24">
        <v>18797.5</v>
      </c>
      <c r="AH181" s="37">
        <v>83.5</v>
      </c>
      <c r="AI181" s="14"/>
      <c r="AJ181" s="11">
        <v>18787.5</v>
      </c>
      <c r="AK181" s="37">
        <v>83.5</v>
      </c>
      <c r="AL181" s="14"/>
      <c r="AM181" s="11">
        <v>18777.5</v>
      </c>
      <c r="AN181" s="38">
        <v>83.5</v>
      </c>
    </row>
    <row r="182" spans="33:40" x14ac:dyDescent="0.2">
      <c r="AG182" s="25">
        <v>18910</v>
      </c>
      <c r="AH182" s="37">
        <v>84</v>
      </c>
      <c r="AI182" s="14"/>
      <c r="AJ182" s="10">
        <v>18900</v>
      </c>
      <c r="AK182" s="37">
        <v>84</v>
      </c>
      <c r="AL182" s="14"/>
      <c r="AM182" s="12">
        <v>18890</v>
      </c>
      <c r="AN182" s="38">
        <v>84</v>
      </c>
    </row>
    <row r="183" spans="33:40" x14ac:dyDescent="0.2">
      <c r="AG183" s="24">
        <v>19022.5</v>
      </c>
      <c r="AH183" s="37">
        <v>84.5</v>
      </c>
      <c r="AI183" s="14"/>
      <c r="AJ183" s="11">
        <v>19012.5</v>
      </c>
      <c r="AK183" s="37">
        <v>84.5</v>
      </c>
      <c r="AL183" s="14"/>
      <c r="AM183" s="11">
        <v>19002.5</v>
      </c>
      <c r="AN183" s="38">
        <v>84.5</v>
      </c>
    </row>
    <row r="184" spans="33:40" x14ac:dyDescent="0.2">
      <c r="AG184" s="25">
        <v>19135</v>
      </c>
      <c r="AH184" s="37">
        <v>85</v>
      </c>
      <c r="AI184" s="14"/>
      <c r="AJ184" s="10">
        <v>19125</v>
      </c>
      <c r="AK184" s="37">
        <v>85</v>
      </c>
      <c r="AL184" s="14"/>
      <c r="AM184" s="12">
        <v>19115</v>
      </c>
      <c r="AN184" s="38">
        <v>85</v>
      </c>
    </row>
    <row r="185" spans="33:40" x14ac:dyDescent="0.2">
      <c r="AG185" s="24">
        <v>19247.5</v>
      </c>
      <c r="AH185" s="37">
        <v>85.5</v>
      </c>
      <c r="AI185" s="14"/>
      <c r="AJ185" s="11">
        <v>19237.5</v>
      </c>
      <c r="AK185" s="37">
        <v>85.5</v>
      </c>
      <c r="AL185" s="14"/>
      <c r="AM185" s="11">
        <v>19227.5</v>
      </c>
      <c r="AN185" s="38">
        <v>85.5</v>
      </c>
    </row>
    <row r="186" spans="33:40" x14ac:dyDescent="0.2">
      <c r="AG186" s="25">
        <v>19360</v>
      </c>
      <c r="AH186" s="37">
        <v>86</v>
      </c>
      <c r="AI186" s="14"/>
      <c r="AJ186" s="10">
        <v>19350</v>
      </c>
      <c r="AK186" s="37">
        <v>86</v>
      </c>
      <c r="AL186" s="14"/>
      <c r="AM186" s="12">
        <v>19340</v>
      </c>
      <c r="AN186" s="38">
        <v>86</v>
      </c>
    </row>
    <row r="187" spans="33:40" x14ac:dyDescent="0.2">
      <c r="AG187" s="24">
        <v>19472.5</v>
      </c>
      <c r="AH187" s="37">
        <v>86.5</v>
      </c>
      <c r="AI187" s="14"/>
      <c r="AJ187" s="11">
        <v>19462.5</v>
      </c>
      <c r="AK187" s="37">
        <v>86.5</v>
      </c>
      <c r="AL187" s="14"/>
      <c r="AM187" s="11">
        <v>19452.5</v>
      </c>
      <c r="AN187" s="38">
        <v>86.5</v>
      </c>
    </row>
    <row r="188" spans="33:40" x14ac:dyDescent="0.2">
      <c r="AG188" s="25">
        <v>19585</v>
      </c>
      <c r="AH188" s="37">
        <v>87</v>
      </c>
      <c r="AI188" s="14"/>
      <c r="AJ188" s="10">
        <v>19575</v>
      </c>
      <c r="AK188" s="37">
        <v>87</v>
      </c>
      <c r="AL188" s="14"/>
      <c r="AM188" s="12">
        <v>19565</v>
      </c>
      <c r="AN188" s="38">
        <v>87</v>
      </c>
    </row>
    <row r="189" spans="33:40" x14ac:dyDescent="0.2">
      <c r="AG189" s="24">
        <v>19697.5</v>
      </c>
      <c r="AH189" s="37">
        <v>87.5</v>
      </c>
      <c r="AI189" s="14"/>
      <c r="AJ189" s="11">
        <v>19687.5</v>
      </c>
      <c r="AK189" s="37">
        <v>87.5</v>
      </c>
      <c r="AL189" s="14"/>
      <c r="AM189" s="11">
        <v>19677.5</v>
      </c>
      <c r="AN189" s="38">
        <v>87.5</v>
      </c>
    </row>
    <row r="190" spans="33:40" x14ac:dyDescent="0.2">
      <c r="AG190" s="25">
        <v>19810</v>
      </c>
      <c r="AH190" s="37">
        <v>88</v>
      </c>
      <c r="AI190" s="14"/>
      <c r="AJ190" s="10">
        <v>19800</v>
      </c>
      <c r="AK190" s="37">
        <v>88</v>
      </c>
      <c r="AL190" s="14"/>
      <c r="AM190" s="12">
        <v>19790</v>
      </c>
      <c r="AN190" s="38">
        <v>88</v>
      </c>
    </row>
    <row r="191" spans="33:40" x14ac:dyDescent="0.2">
      <c r="AG191" s="24">
        <v>19922.5</v>
      </c>
      <c r="AH191" s="37">
        <v>88.5</v>
      </c>
      <c r="AI191" s="14"/>
      <c r="AJ191" s="5">
        <v>19912.5</v>
      </c>
      <c r="AK191" s="37">
        <v>88.5</v>
      </c>
      <c r="AL191" s="14"/>
      <c r="AM191" s="11">
        <v>19902.5</v>
      </c>
      <c r="AN191" s="38">
        <v>88.5</v>
      </c>
    </row>
    <row r="192" spans="33:40" x14ac:dyDescent="0.2">
      <c r="AG192" s="25">
        <v>20035</v>
      </c>
      <c r="AH192" s="37">
        <v>89</v>
      </c>
      <c r="AI192" s="14"/>
      <c r="AJ192" s="7">
        <v>20025</v>
      </c>
      <c r="AK192" s="37">
        <v>89</v>
      </c>
      <c r="AL192" s="14"/>
      <c r="AM192" s="12">
        <v>20015</v>
      </c>
      <c r="AN192" s="38">
        <v>89</v>
      </c>
    </row>
    <row r="193" spans="33:40" x14ac:dyDescent="0.2">
      <c r="AG193" s="24">
        <v>20147.5</v>
      </c>
      <c r="AH193" s="37">
        <v>89.5</v>
      </c>
      <c r="AI193" s="14"/>
      <c r="AJ193" s="5">
        <v>20137.5</v>
      </c>
      <c r="AK193" s="37">
        <v>89.5</v>
      </c>
      <c r="AL193" s="14"/>
      <c r="AM193" s="11">
        <v>20127.5</v>
      </c>
      <c r="AN193" s="38">
        <v>89.5</v>
      </c>
    </row>
    <row r="194" spans="33:40" x14ac:dyDescent="0.2">
      <c r="AG194" s="25">
        <v>20260</v>
      </c>
      <c r="AH194" s="37">
        <v>90</v>
      </c>
      <c r="AI194" s="14"/>
      <c r="AJ194" s="7">
        <v>20250</v>
      </c>
      <c r="AK194" s="37">
        <v>90</v>
      </c>
      <c r="AL194" s="14"/>
      <c r="AM194" s="12">
        <v>20240</v>
      </c>
      <c r="AN194" s="38">
        <v>90</v>
      </c>
    </row>
    <row r="195" spans="33:40" x14ac:dyDescent="0.2">
      <c r="AG195" s="24">
        <v>20372.5</v>
      </c>
      <c r="AH195" s="37">
        <v>90.5</v>
      </c>
      <c r="AI195" s="14"/>
      <c r="AJ195" s="5">
        <v>20362.5</v>
      </c>
      <c r="AK195" s="37">
        <v>90.5</v>
      </c>
      <c r="AL195" s="14"/>
      <c r="AM195" s="11">
        <v>20352.5</v>
      </c>
      <c r="AN195" s="38">
        <v>90.5</v>
      </c>
    </row>
    <row r="196" spans="33:40" x14ac:dyDescent="0.2">
      <c r="AG196" s="25">
        <v>20485</v>
      </c>
      <c r="AH196" s="37">
        <v>91</v>
      </c>
      <c r="AI196" s="14"/>
      <c r="AJ196" s="7">
        <v>20475</v>
      </c>
      <c r="AK196" s="37">
        <v>91</v>
      </c>
      <c r="AL196" s="14"/>
      <c r="AM196" s="12">
        <v>20465</v>
      </c>
      <c r="AN196" s="38">
        <v>91</v>
      </c>
    </row>
    <row r="197" spans="33:40" x14ac:dyDescent="0.2">
      <c r="AG197" s="24">
        <v>20597.5</v>
      </c>
      <c r="AH197" s="37">
        <v>91.5</v>
      </c>
      <c r="AI197" s="14"/>
      <c r="AJ197" s="5">
        <v>20587.5</v>
      </c>
      <c r="AK197" s="37">
        <v>91.5</v>
      </c>
      <c r="AL197" s="14"/>
      <c r="AM197" s="11">
        <v>20577.5</v>
      </c>
      <c r="AN197" s="38">
        <v>91.5</v>
      </c>
    </row>
    <row r="198" spans="33:40" x14ac:dyDescent="0.2">
      <c r="AG198" s="25">
        <v>20710</v>
      </c>
      <c r="AH198" s="37">
        <v>92</v>
      </c>
      <c r="AI198" s="14"/>
      <c r="AJ198" s="7">
        <v>20700</v>
      </c>
      <c r="AK198" s="37">
        <v>92</v>
      </c>
      <c r="AL198" s="14"/>
      <c r="AM198" s="12">
        <v>20690</v>
      </c>
      <c r="AN198" s="38">
        <v>92</v>
      </c>
    </row>
    <row r="199" spans="33:40" x14ac:dyDescent="0.2">
      <c r="AG199" s="24">
        <v>20822.5</v>
      </c>
      <c r="AH199" s="37">
        <v>92.5</v>
      </c>
      <c r="AI199" s="14"/>
      <c r="AJ199" s="5">
        <v>20812.5</v>
      </c>
      <c r="AK199" s="37">
        <v>92.5</v>
      </c>
      <c r="AL199" s="14"/>
      <c r="AM199" s="11">
        <v>20802.5</v>
      </c>
      <c r="AN199" s="38">
        <v>92.5</v>
      </c>
    </row>
    <row r="200" spans="33:40" x14ac:dyDescent="0.2">
      <c r="AG200" s="25">
        <v>20935</v>
      </c>
      <c r="AH200" s="37">
        <v>93</v>
      </c>
      <c r="AI200" s="14"/>
      <c r="AJ200" s="7">
        <v>20925</v>
      </c>
      <c r="AK200" s="37">
        <v>93</v>
      </c>
      <c r="AL200" s="14"/>
      <c r="AM200" s="12">
        <v>20915</v>
      </c>
      <c r="AN200" s="38">
        <v>93</v>
      </c>
    </row>
    <row r="201" spans="33:40" x14ac:dyDescent="0.2">
      <c r="AG201" s="24">
        <v>21047.5</v>
      </c>
      <c r="AH201" s="37">
        <v>93.5</v>
      </c>
      <c r="AI201" s="14"/>
      <c r="AJ201" s="5">
        <v>21037.5</v>
      </c>
      <c r="AK201" s="37">
        <v>93.5</v>
      </c>
      <c r="AL201" s="14"/>
      <c r="AM201" s="11">
        <v>21027.5</v>
      </c>
      <c r="AN201" s="38">
        <v>93.5</v>
      </c>
    </row>
    <row r="202" spans="33:40" x14ac:dyDescent="0.2">
      <c r="AG202" s="25">
        <v>21160</v>
      </c>
      <c r="AH202" s="37">
        <v>94</v>
      </c>
      <c r="AI202" s="14"/>
      <c r="AJ202" s="7">
        <v>21150</v>
      </c>
      <c r="AK202" s="37">
        <v>94</v>
      </c>
      <c r="AL202" s="14"/>
      <c r="AM202" s="12">
        <v>21140</v>
      </c>
      <c r="AN202" s="38">
        <v>94</v>
      </c>
    </row>
    <row r="203" spans="33:40" x14ac:dyDescent="0.2">
      <c r="AG203" s="24">
        <v>21272.5</v>
      </c>
      <c r="AH203" s="37">
        <v>94.5</v>
      </c>
      <c r="AI203" s="14"/>
      <c r="AJ203" s="5">
        <v>21262.5</v>
      </c>
      <c r="AK203" s="37">
        <v>94.5</v>
      </c>
      <c r="AL203" s="14"/>
      <c r="AM203" s="11">
        <v>21252.5</v>
      </c>
      <c r="AN203" s="38">
        <v>94.5</v>
      </c>
    </row>
    <row r="204" spans="33:40" x14ac:dyDescent="0.2">
      <c r="AG204" s="25">
        <v>21385</v>
      </c>
      <c r="AH204" s="37">
        <v>95</v>
      </c>
      <c r="AI204" s="14"/>
      <c r="AJ204" s="7">
        <v>21375</v>
      </c>
      <c r="AK204" s="37">
        <v>95</v>
      </c>
      <c r="AL204" s="14"/>
      <c r="AM204" s="12">
        <v>21365</v>
      </c>
      <c r="AN204" s="38">
        <v>95</v>
      </c>
    </row>
    <row r="205" spans="33:40" x14ac:dyDescent="0.2">
      <c r="AG205" s="24">
        <v>21497.5</v>
      </c>
      <c r="AH205" s="37">
        <v>95.5</v>
      </c>
      <c r="AI205" s="14"/>
      <c r="AJ205" s="5">
        <v>21487.5</v>
      </c>
      <c r="AK205" s="37">
        <v>95.5</v>
      </c>
      <c r="AL205" s="14"/>
      <c r="AM205" s="11">
        <v>21477.5</v>
      </c>
      <c r="AN205" s="38">
        <v>95.5</v>
      </c>
    </row>
    <row r="206" spans="33:40" x14ac:dyDescent="0.2">
      <c r="AG206" s="25">
        <v>21610</v>
      </c>
      <c r="AH206" s="37">
        <v>96</v>
      </c>
      <c r="AI206" s="14"/>
      <c r="AJ206" s="7">
        <v>21600</v>
      </c>
      <c r="AK206" s="37">
        <v>96</v>
      </c>
      <c r="AL206" s="14"/>
      <c r="AM206" s="12">
        <v>21590</v>
      </c>
      <c r="AN206" s="38">
        <v>96</v>
      </c>
    </row>
    <row r="207" spans="33:40" x14ac:dyDescent="0.2">
      <c r="AG207" s="24">
        <v>21722.5</v>
      </c>
      <c r="AH207" s="37">
        <v>96.5</v>
      </c>
      <c r="AI207" s="14"/>
      <c r="AJ207" s="5">
        <v>21712.5</v>
      </c>
      <c r="AK207" s="37">
        <v>96.5</v>
      </c>
      <c r="AL207" s="14"/>
      <c r="AM207" s="11">
        <v>21702.5</v>
      </c>
      <c r="AN207" s="38">
        <v>96.5</v>
      </c>
    </row>
    <row r="208" spans="33:40" x14ac:dyDescent="0.2">
      <c r="AG208" s="25">
        <v>21835</v>
      </c>
      <c r="AH208" s="37">
        <v>97</v>
      </c>
      <c r="AI208" s="14"/>
      <c r="AJ208" s="7">
        <v>21825</v>
      </c>
      <c r="AK208" s="37">
        <v>97</v>
      </c>
      <c r="AL208" s="14"/>
      <c r="AM208" s="12">
        <v>21815</v>
      </c>
      <c r="AN208" s="38">
        <v>97</v>
      </c>
    </row>
    <row r="209" spans="33:40" x14ac:dyDescent="0.2">
      <c r="AG209" s="24">
        <v>21947.5</v>
      </c>
      <c r="AH209" s="37">
        <v>97.5</v>
      </c>
      <c r="AI209" s="14"/>
      <c r="AJ209" s="5">
        <v>21937.5</v>
      </c>
      <c r="AK209" s="37">
        <v>97.5</v>
      </c>
      <c r="AL209" s="14"/>
      <c r="AM209" s="11">
        <v>21927.5</v>
      </c>
      <c r="AN209" s="38">
        <v>97.5</v>
      </c>
    </row>
    <row r="210" spans="33:40" x14ac:dyDescent="0.2">
      <c r="AG210" s="25">
        <v>22060</v>
      </c>
      <c r="AH210" s="37">
        <v>98</v>
      </c>
      <c r="AI210" s="14"/>
      <c r="AJ210" s="7">
        <v>22050</v>
      </c>
      <c r="AK210" s="37">
        <v>98</v>
      </c>
      <c r="AL210" s="14"/>
      <c r="AM210" s="12">
        <v>22040</v>
      </c>
      <c r="AN210" s="38">
        <v>98</v>
      </c>
    </row>
    <row r="211" spans="33:40" x14ac:dyDescent="0.2">
      <c r="AG211" s="24">
        <v>22172.5</v>
      </c>
      <c r="AH211" s="37">
        <v>98.5</v>
      </c>
      <c r="AI211" s="14"/>
      <c r="AJ211" s="5">
        <v>22162.5</v>
      </c>
      <c r="AK211" s="37">
        <v>98.5</v>
      </c>
      <c r="AL211" s="14"/>
      <c r="AM211" s="11">
        <v>22152.5</v>
      </c>
      <c r="AN211" s="38">
        <v>98.5</v>
      </c>
    </row>
    <row r="212" spans="33:40" x14ac:dyDescent="0.2">
      <c r="AG212" s="25">
        <v>22285</v>
      </c>
      <c r="AH212" s="37">
        <v>99</v>
      </c>
      <c r="AI212" s="14"/>
      <c r="AJ212" s="7">
        <v>22275</v>
      </c>
      <c r="AK212" s="37">
        <v>99</v>
      </c>
      <c r="AL212" s="14"/>
      <c r="AM212" s="12">
        <v>22265</v>
      </c>
      <c r="AN212" s="38">
        <v>99</v>
      </c>
    </row>
    <row r="213" spans="33:40" x14ac:dyDescent="0.2">
      <c r="AG213" s="24">
        <v>22397.5</v>
      </c>
      <c r="AH213" s="37">
        <v>99.5</v>
      </c>
      <c r="AI213" s="14"/>
      <c r="AJ213" s="5">
        <v>22387.5</v>
      </c>
      <c r="AK213" s="37">
        <v>99.5</v>
      </c>
      <c r="AL213" s="14"/>
      <c r="AM213" s="11">
        <v>22377.5</v>
      </c>
      <c r="AN213" s="38">
        <v>99.5</v>
      </c>
    </row>
    <row r="214" spans="33:40" x14ac:dyDescent="0.2">
      <c r="AG214" s="25">
        <v>22510</v>
      </c>
      <c r="AH214" s="37">
        <v>100</v>
      </c>
      <c r="AI214" s="14"/>
      <c r="AJ214" s="7">
        <v>22500</v>
      </c>
      <c r="AK214" s="37">
        <v>100</v>
      </c>
      <c r="AL214" s="14"/>
      <c r="AM214" s="12">
        <v>22490</v>
      </c>
      <c r="AN214" s="38">
        <v>100</v>
      </c>
    </row>
    <row r="215" spans="33:40" x14ac:dyDescent="0.2">
      <c r="AG215" s="24">
        <v>22622.5</v>
      </c>
      <c r="AH215" s="37">
        <v>100.5</v>
      </c>
      <c r="AI215" s="14"/>
      <c r="AJ215" s="5">
        <v>22612.5</v>
      </c>
      <c r="AK215" s="37">
        <v>100.5</v>
      </c>
      <c r="AL215" s="14"/>
      <c r="AM215" s="11">
        <v>22602.5</v>
      </c>
      <c r="AN215" s="38">
        <v>100.5</v>
      </c>
    </row>
    <row r="216" spans="33:40" x14ac:dyDescent="0.2">
      <c r="AG216" s="25">
        <v>22735</v>
      </c>
      <c r="AH216" s="37">
        <v>101</v>
      </c>
      <c r="AI216" s="14"/>
      <c r="AJ216" s="7">
        <v>22725</v>
      </c>
      <c r="AK216" s="37">
        <v>101</v>
      </c>
      <c r="AL216" s="14"/>
      <c r="AM216" s="12">
        <v>22715</v>
      </c>
      <c r="AN216" s="38">
        <v>101</v>
      </c>
    </row>
    <row r="217" spans="33:40" x14ac:dyDescent="0.2">
      <c r="AG217" s="24">
        <v>22847.5</v>
      </c>
      <c r="AH217" s="37">
        <v>101.5</v>
      </c>
      <c r="AI217" s="14"/>
      <c r="AJ217" s="5">
        <v>22837.5</v>
      </c>
      <c r="AK217" s="37">
        <v>101.5</v>
      </c>
      <c r="AL217" s="14"/>
      <c r="AM217" s="11">
        <v>22827.5</v>
      </c>
      <c r="AN217" s="38">
        <v>101.5</v>
      </c>
    </row>
    <row r="218" spans="33:40" x14ac:dyDescent="0.2">
      <c r="AG218" s="25">
        <v>22960</v>
      </c>
      <c r="AH218" s="37">
        <v>102</v>
      </c>
      <c r="AI218" s="14"/>
      <c r="AJ218" s="7">
        <v>22950</v>
      </c>
      <c r="AK218" s="37">
        <v>102</v>
      </c>
      <c r="AL218" s="14"/>
      <c r="AM218" s="12">
        <v>22940</v>
      </c>
      <c r="AN218" s="38">
        <v>102</v>
      </c>
    </row>
    <row r="219" spans="33:40" x14ac:dyDescent="0.2">
      <c r="AG219" s="24">
        <v>23072.5</v>
      </c>
      <c r="AH219" s="37">
        <v>102.5</v>
      </c>
      <c r="AI219" s="14"/>
      <c r="AJ219" s="5">
        <v>23062.5</v>
      </c>
      <c r="AK219" s="37">
        <v>102.5</v>
      </c>
      <c r="AL219" s="14"/>
      <c r="AM219" s="11">
        <v>23052.5</v>
      </c>
      <c r="AN219" s="38">
        <v>102.5</v>
      </c>
    </row>
    <row r="220" spans="33:40" x14ac:dyDescent="0.2">
      <c r="AG220" s="25">
        <v>23185</v>
      </c>
      <c r="AH220" s="37">
        <v>103</v>
      </c>
      <c r="AI220" s="14"/>
      <c r="AJ220" s="7">
        <v>23175</v>
      </c>
      <c r="AK220" s="37">
        <v>103</v>
      </c>
      <c r="AL220" s="14"/>
      <c r="AM220" s="12">
        <v>23165</v>
      </c>
      <c r="AN220" s="38">
        <v>103</v>
      </c>
    </row>
    <row r="221" spans="33:40" x14ac:dyDescent="0.2">
      <c r="AG221" s="24">
        <v>23297.5</v>
      </c>
      <c r="AH221" s="37">
        <v>103.5</v>
      </c>
      <c r="AI221" s="14"/>
      <c r="AJ221" s="5">
        <v>23287.5</v>
      </c>
      <c r="AK221" s="37">
        <v>103.5</v>
      </c>
      <c r="AL221" s="14"/>
      <c r="AM221" s="11">
        <v>23277.5</v>
      </c>
      <c r="AN221" s="38">
        <v>103.5</v>
      </c>
    </row>
    <row r="222" spans="33:40" x14ac:dyDescent="0.2">
      <c r="AG222" s="25">
        <v>23410</v>
      </c>
      <c r="AH222" s="37">
        <v>104</v>
      </c>
      <c r="AI222" s="14"/>
      <c r="AJ222" s="7">
        <v>23400</v>
      </c>
      <c r="AK222" s="37">
        <v>104</v>
      </c>
      <c r="AL222" s="14"/>
      <c r="AM222" s="12">
        <v>23390</v>
      </c>
      <c r="AN222" s="38">
        <v>104</v>
      </c>
    </row>
    <row r="223" spans="33:40" x14ac:dyDescent="0.2">
      <c r="AG223" s="24">
        <v>23522.5</v>
      </c>
      <c r="AH223" s="37">
        <v>104.5</v>
      </c>
      <c r="AI223" s="14"/>
      <c r="AJ223" s="5">
        <v>23512.5</v>
      </c>
      <c r="AK223" s="37">
        <v>104.5</v>
      </c>
      <c r="AL223" s="14"/>
      <c r="AM223" s="11">
        <v>23502.5</v>
      </c>
      <c r="AN223" s="38">
        <v>104.5</v>
      </c>
    </row>
    <row r="224" spans="33:40" x14ac:dyDescent="0.2">
      <c r="AG224" s="25">
        <v>23635</v>
      </c>
      <c r="AH224" s="37">
        <v>105</v>
      </c>
      <c r="AI224" s="14"/>
      <c r="AJ224" s="7">
        <v>23625</v>
      </c>
      <c r="AK224" s="37">
        <v>105</v>
      </c>
      <c r="AL224" s="14"/>
      <c r="AM224" s="12">
        <v>23615</v>
      </c>
      <c r="AN224" s="38">
        <v>105</v>
      </c>
    </row>
    <row r="225" spans="33:40" x14ac:dyDescent="0.2">
      <c r="AG225" s="24">
        <v>23747.5</v>
      </c>
      <c r="AH225" s="37">
        <v>105.5</v>
      </c>
      <c r="AI225" s="14"/>
      <c r="AJ225" s="5">
        <v>23737.5</v>
      </c>
      <c r="AK225" s="37">
        <v>105.5</v>
      </c>
      <c r="AL225" s="14"/>
      <c r="AM225" s="11">
        <v>23727.5</v>
      </c>
      <c r="AN225" s="38">
        <v>105.5</v>
      </c>
    </row>
    <row r="226" spans="33:40" x14ac:dyDescent="0.2">
      <c r="AG226" s="25">
        <v>23860</v>
      </c>
      <c r="AH226" s="37">
        <v>106</v>
      </c>
      <c r="AI226" s="14"/>
      <c r="AJ226" s="7">
        <v>23850</v>
      </c>
      <c r="AK226" s="37">
        <v>106</v>
      </c>
      <c r="AL226" s="14"/>
      <c r="AM226" s="12">
        <v>23840</v>
      </c>
      <c r="AN226" s="38">
        <v>106</v>
      </c>
    </row>
    <row r="227" spans="33:40" x14ac:dyDescent="0.2">
      <c r="AG227" s="24">
        <v>23972.5</v>
      </c>
      <c r="AH227" s="37">
        <v>106.5</v>
      </c>
      <c r="AI227" s="14"/>
      <c r="AJ227" s="5">
        <v>23962.5</v>
      </c>
      <c r="AK227" s="37">
        <v>106.5</v>
      </c>
      <c r="AL227" s="14"/>
      <c r="AM227" s="11">
        <v>23952.5</v>
      </c>
      <c r="AN227" s="38">
        <v>106.5</v>
      </c>
    </row>
    <row r="228" spans="33:40" x14ac:dyDescent="0.2">
      <c r="AG228" s="25">
        <v>24085</v>
      </c>
      <c r="AH228" s="37">
        <v>107</v>
      </c>
      <c r="AI228" s="14"/>
      <c r="AJ228" s="7">
        <v>24075</v>
      </c>
      <c r="AK228" s="37">
        <v>107</v>
      </c>
      <c r="AL228" s="14"/>
      <c r="AM228" s="12">
        <v>24065</v>
      </c>
      <c r="AN228" s="38">
        <v>107</v>
      </c>
    </row>
    <row r="229" spans="33:40" x14ac:dyDescent="0.2">
      <c r="AG229" s="24">
        <v>24197.5</v>
      </c>
      <c r="AH229" s="37">
        <v>107.5</v>
      </c>
      <c r="AI229" s="14"/>
      <c r="AJ229" s="5">
        <v>24187.5</v>
      </c>
      <c r="AK229" s="37">
        <v>107.5</v>
      </c>
      <c r="AL229" s="14"/>
      <c r="AM229" s="11">
        <v>24177.5</v>
      </c>
      <c r="AN229" s="38">
        <v>107.5</v>
      </c>
    </row>
    <row r="230" spans="33:40" x14ac:dyDescent="0.2">
      <c r="AG230" s="25">
        <v>24310</v>
      </c>
      <c r="AH230" s="37">
        <v>108</v>
      </c>
      <c r="AI230" s="14"/>
      <c r="AJ230" s="7">
        <v>24300</v>
      </c>
      <c r="AK230" s="37">
        <v>108</v>
      </c>
      <c r="AL230" s="14"/>
      <c r="AM230" s="12">
        <v>24290</v>
      </c>
      <c r="AN230" s="38">
        <v>108</v>
      </c>
    </row>
    <row r="231" spans="33:40" x14ac:dyDescent="0.2">
      <c r="AG231" s="24">
        <v>24422.5</v>
      </c>
      <c r="AH231" s="37">
        <v>108.5</v>
      </c>
      <c r="AI231" s="14"/>
      <c r="AJ231" s="5">
        <v>24412.5</v>
      </c>
      <c r="AK231" s="37">
        <v>108.5</v>
      </c>
      <c r="AL231" s="14"/>
      <c r="AM231" s="11">
        <v>24402.5</v>
      </c>
      <c r="AN231" s="38">
        <v>108.5</v>
      </c>
    </row>
    <row r="232" spans="33:40" x14ac:dyDescent="0.2">
      <c r="AG232" s="25">
        <v>24535</v>
      </c>
      <c r="AH232" s="37">
        <v>109</v>
      </c>
      <c r="AI232" s="14"/>
      <c r="AJ232" s="7">
        <v>24525</v>
      </c>
      <c r="AK232" s="37">
        <v>109</v>
      </c>
      <c r="AL232" s="14"/>
      <c r="AM232" s="12">
        <v>24515</v>
      </c>
      <c r="AN232" s="38">
        <v>109</v>
      </c>
    </row>
    <row r="233" spans="33:40" x14ac:dyDescent="0.2">
      <c r="AG233" s="24">
        <v>24647.5</v>
      </c>
      <c r="AH233" s="37">
        <v>109.5</v>
      </c>
      <c r="AI233" s="14"/>
      <c r="AJ233" s="5">
        <v>24637.5</v>
      </c>
      <c r="AK233" s="37">
        <v>109.5</v>
      </c>
      <c r="AL233" s="14"/>
      <c r="AM233" s="11">
        <v>24627.5</v>
      </c>
      <c r="AN233" s="38">
        <v>109.5</v>
      </c>
    </row>
    <row r="234" spans="33:40" x14ac:dyDescent="0.2">
      <c r="AG234" s="25">
        <v>24760</v>
      </c>
      <c r="AH234" s="37">
        <v>110</v>
      </c>
      <c r="AI234" s="14"/>
      <c r="AJ234" s="7">
        <v>24750</v>
      </c>
      <c r="AK234" s="37">
        <v>110</v>
      </c>
      <c r="AL234" s="14"/>
      <c r="AM234" s="12">
        <v>24740</v>
      </c>
      <c r="AN234" s="38">
        <v>110</v>
      </c>
    </row>
    <row r="235" spans="33:40" x14ac:dyDescent="0.2">
      <c r="AG235" s="26">
        <v>24872.5</v>
      </c>
      <c r="AH235" s="37">
        <v>110.5</v>
      </c>
      <c r="AI235" s="14"/>
      <c r="AJ235" s="11">
        <v>24862.5</v>
      </c>
      <c r="AK235" s="37">
        <v>110.5</v>
      </c>
      <c r="AL235" s="14"/>
      <c r="AM235" s="6">
        <v>24852.5</v>
      </c>
      <c r="AN235" s="38">
        <v>110.5</v>
      </c>
    </row>
    <row r="236" spans="33:40" x14ac:dyDescent="0.2">
      <c r="AG236" s="27">
        <v>24985</v>
      </c>
      <c r="AH236" s="37">
        <v>111</v>
      </c>
      <c r="AI236" s="14"/>
      <c r="AJ236" s="10">
        <v>24975</v>
      </c>
      <c r="AK236" s="37">
        <v>111</v>
      </c>
      <c r="AL236" s="14"/>
      <c r="AM236" s="13">
        <v>24965</v>
      </c>
      <c r="AN236" s="38">
        <v>111</v>
      </c>
    </row>
    <row r="237" spans="33:40" x14ac:dyDescent="0.2">
      <c r="AG237" s="26">
        <v>25097.5</v>
      </c>
      <c r="AH237" s="37">
        <v>111.5</v>
      </c>
      <c r="AI237" s="14"/>
      <c r="AJ237" s="11">
        <v>25087.5</v>
      </c>
      <c r="AK237" s="37">
        <v>111.5</v>
      </c>
      <c r="AL237" s="14"/>
      <c r="AM237" s="6">
        <v>25077.5</v>
      </c>
      <c r="AN237" s="38">
        <v>111.5</v>
      </c>
    </row>
    <row r="238" spans="33:40" x14ac:dyDescent="0.2">
      <c r="AG238" s="27">
        <v>25210</v>
      </c>
      <c r="AH238" s="37">
        <v>112</v>
      </c>
      <c r="AI238" s="14"/>
      <c r="AJ238" s="10">
        <v>25200</v>
      </c>
      <c r="AK238" s="37">
        <v>112</v>
      </c>
      <c r="AL238" s="14"/>
      <c r="AM238" s="13">
        <v>25190</v>
      </c>
      <c r="AN238" s="38">
        <v>112</v>
      </c>
    </row>
    <row r="239" spans="33:40" x14ac:dyDescent="0.2">
      <c r="AG239" s="26">
        <v>25322.5</v>
      </c>
      <c r="AH239" s="37">
        <v>112.5</v>
      </c>
      <c r="AI239" s="14"/>
      <c r="AJ239" s="11">
        <v>25312.5</v>
      </c>
      <c r="AK239" s="37">
        <v>112.5</v>
      </c>
      <c r="AL239" s="14"/>
      <c r="AM239" s="6">
        <v>25302.5</v>
      </c>
      <c r="AN239" s="38">
        <v>112.5</v>
      </c>
    </row>
    <row r="240" spans="33:40" x14ac:dyDescent="0.2">
      <c r="AG240" s="27">
        <v>25435</v>
      </c>
      <c r="AH240" s="37">
        <v>113</v>
      </c>
      <c r="AI240" s="14"/>
      <c r="AJ240" s="10">
        <v>25425</v>
      </c>
      <c r="AK240" s="37">
        <v>113</v>
      </c>
      <c r="AL240" s="14"/>
      <c r="AM240" s="13">
        <v>25415</v>
      </c>
      <c r="AN240" s="38">
        <v>113</v>
      </c>
    </row>
    <row r="241" spans="33:40" x14ac:dyDescent="0.2">
      <c r="AG241" s="26">
        <v>25547.5</v>
      </c>
      <c r="AH241" s="37">
        <v>113.5</v>
      </c>
      <c r="AI241" s="14"/>
      <c r="AJ241" s="11">
        <v>25537.5</v>
      </c>
      <c r="AK241" s="37">
        <v>113.5</v>
      </c>
      <c r="AL241" s="14"/>
      <c r="AM241" s="6">
        <v>25527.5</v>
      </c>
      <c r="AN241" s="38">
        <v>113.5</v>
      </c>
    </row>
    <row r="242" spans="33:40" x14ac:dyDescent="0.2">
      <c r="AG242" s="27">
        <v>25660</v>
      </c>
      <c r="AH242" s="37">
        <v>114</v>
      </c>
      <c r="AI242" s="14"/>
      <c r="AJ242" s="10">
        <v>25650</v>
      </c>
      <c r="AK242" s="37">
        <v>114</v>
      </c>
      <c r="AL242" s="14"/>
      <c r="AM242" s="13">
        <v>25640</v>
      </c>
      <c r="AN242" s="38">
        <v>114</v>
      </c>
    </row>
    <row r="243" spans="33:40" x14ac:dyDescent="0.2">
      <c r="AG243" s="26">
        <v>25772.5</v>
      </c>
      <c r="AH243" s="37">
        <v>114.5</v>
      </c>
      <c r="AI243" s="14"/>
      <c r="AJ243" s="11">
        <v>25762.5</v>
      </c>
      <c r="AK243" s="37">
        <v>114.5</v>
      </c>
      <c r="AL243" s="14"/>
      <c r="AM243" s="6">
        <v>25752.5</v>
      </c>
      <c r="AN243" s="38">
        <v>114.5</v>
      </c>
    </row>
    <row r="244" spans="33:40" x14ac:dyDescent="0.2">
      <c r="AG244" s="27">
        <v>25885</v>
      </c>
      <c r="AH244" s="37">
        <v>115</v>
      </c>
      <c r="AI244" s="14"/>
      <c r="AJ244" s="10">
        <v>25875</v>
      </c>
      <c r="AK244" s="37">
        <v>115</v>
      </c>
      <c r="AL244" s="14"/>
      <c r="AM244" s="13">
        <v>25865</v>
      </c>
      <c r="AN244" s="38">
        <v>115</v>
      </c>
    </row>
    <row r="245" spans="33:40" x14ac:dyDescent="0.2">
      <c r="AG245" s="26">
        <v>25997.5</v>
      </c>
      <c r="AH245" s="37">
        <v>115.5</v>
      </c>
      <c r="AI245" s="14"/>
      <c r="AJ245" s="11">
        <v>25987.5</v>
      </c>
      <c r="AK245" s="37">
        <v>115.5</v>
      </c>
      <c r="AL245" s="14"/>
      <c r="AM245" s="6">
        <v>25977.5</v>
      </c>
      <c r="AN245" s="38">
        <v>115.5</v>
      </c>
    </row>
    <row r="246" spans="33:40" x14ac:dyDescent="0.2">
      <c r="AG246" s="27">
        <v>26110</v>
      </c>
      <c r="AH246" s="37">
        <v>116</v>
      </c>
      <c r="AI246" s="14"/>
      <c r="AJ246" s="10">
        <v>26100</v>
      </c>
      <c r="AK246" s="37">
        <v>116</v>
      </c>
      <c r="AL246" s="14"/>
      <c r="AM246" s="13">
        <v>26090</v>
      </c>
      <c r="AN246" s="38">
        <v>116</v>
      </c>
    </row>
    <row r="247" spans="33:40" x14ac:dyDescent="0.2">
      <c r="AG247" s="26">
        <v>26222.5</v>
      </c>
      <c r="AH247" s="37">
        <v>116.5</v>
      </c>
      <c r="AI247" s="14"/>
      <c r="AJ247" s="11">
        <v>26212.5</v>
      </c>
      <c r="AK247" s="37">
        <v>116.5</v>
      </c>
      <c r="AL247" s="14"/>
      <c r="AM247" s="6">
        <v>26202.5</v>
      </c>
      <c r="AN247" s="38">
        <v>116.5</v>
      </c>
    </row>
    <row r="248" spans="33:40" x14ac:dyDescent="0.2">
      <c r="AG248" s="27">
        <v>26335</v>
      </c>
      <c r="AH248" s="37">
        <v>117</v>
      </c>
      <c r="AI248" s="14"/>
      <c r="AJ248" s="10">
        <v>26325</v>
      </c>
      <c r="AK248" s="37">
        <v>117</v>
      </c>
      <c r="AL248" s="14"/>
      <c r="AM248" s="13">
        <v>26315</v>
      </c>
      <c r="AN248" s="38">
        <v>117</v>
      </c>
    </row>
    <row r="249" spans="33:40" x14ac:dyDescent="0.2">
      <c r="AG249" s="26">
        <v>26447.5</v>
      </c>
      <c r="AH249" s="37">
        <v>117.5</v>
      </c>
      <c r="AI249" s="14"/>
      <c r="AJ249" s="11">
        <v>26437.5</v>
      </c>
      <c r="AK249" s="37">
        <v>117.5</v>
      </c>
      <c r="AL249" s="14"/>
      <c r="AM249" s="6">
        <v>26427.5</v>
      </c>
      <c r="AN249" s="38">
        <v>117.5</v>
      </c>
    </row>
    <row r="250" spans="33:40" x14ac:dyDescent="0.2">
      <c r="AG250" s="27">
        <v>26560</v>
      </c>
      <c r="AH250" s="37">
        <v>118</v>
      </c>
      <c r="AI250" s="14"/>
      <c r="AJ250" s="10">
        <v>26550</v>
      </c>
      <c r="AK250" s="37">
        <v>118</v>
      </c>
      <c r="AL250" s="14"/>
      <c r="AM250" s="13">
        <v>26540</v>
      </c>
      <c r="AN250" s="38">
        <v>118</v>
      </c>
    </row>
    <row r="251" spans="33:40" x14ac:dyDescent="0.2">
      <c r="AG251" s="26">
        <v>26672.5</v>
      </c>
      <c r="AH251" s="37">
        <v>118.5</v>
      </c>
      <c r="AI251" s="14"/>
      <c r="AJ251" s="11">
        <v>26662.5</v>
      </c>
      <c r="AK251" s="37">
        <v>118.5</v>
      </c>
      <c r="AL251" s="14"/>
      <c r="AM251" s="6">
        <v>26652.5</v>
      </c>
      <c r="AN251" s="38">
        <v>118.5</v>
      </c>
    </row>
    <row r="252" spans="33:40" x14ac:dyDescent="0.2">
      <c r="AG252" s="27">
        <v>26785</v>
      </c>
      <c r="AH252" s="37">
        <v>119</v>
      </c>
      <c r="AI252" s="14"/>
      <c r="AJ252" s="10">
        <v>26775</v>
      </c>
      <c r="AK252" s="37">
        <v>119</v>
      </c>
      <c r="AL252" s="14"/>
      <c r="AM252" s="13">
        <v>26765</v>
      </c>
      <c r="AN252" s="38">
        <v>119</v>
      </c>
    </row>
    <row r="253" spans="33:40" x14ac:dyDescent="0.2">
      <c r="AG253" s="26">
        <v>26897.5</v>
      </c>
      <c r="AH253" s="37">
        <v>119.5</v>
      </c>
      <c r="AI253" s="14"/>
      <c r="AJ253" s="11">
        <v>26887.5</v>
      </c>
      <c r="AK253" s="37">
        <v>119.5</v>
      </c>
      <c r="AL253" s="14"/>
      <c r="AM253" s="6">
        <v>26877.5</v>
      </c>
      <c r="AN253" s="38">
        <v>119.5</v>
      </c>
    </row>
    <row r="254" spans="33:40" x14ac:dyDescent="0.2">
      <c r="AG254" s="27">
        <v>27010</v>
      </c>
      <c r="AH254" s="37">
        <v>120</v>
      </c>
      <c r="AI254" s="14"/>
      <c r="AJ254" s="10">
        <v>27000</v>
      </c>
      <c r="AK254" s="37">
        <v>120</v>
      </c>
      <c r="AL254" s="14"/>
      <c r="AM254" s="13">
        <v>26990</v>
      </c>
      <c r="AN254" s="38">
        <v>120</v>
      </c>
    </row>
    <row r="255" spans="33:40" x14ac:dyDescent="0.2">
      <c r="AG255" s="26">
        <v>27122.5</v>
      </c>
      <c r="AH255" s="37">
        <v>120.5</v>
      </c>
      <c r="AI255" s="14"/>
      <c r="AJ255" s="11">
        <v>27112.5</v>
      </c>
      <c r="AK255" s="37">
        <v>120.5</v>
      </c>
      <c r="AL255" s="14"/>
      <c r="AM255" s="6">
        <v>27102.5</v>
      </c>
      <c r="AN255" s="38">
        <v>120.5</v>
      </c>
    </row>
    <row r="256" spans="33:40" x14ac:dyDescent="0.2">
      <c r="AG256" s="27">
        <v>27235</v>
      </c>
      <c r="AH256" s="37">
        <v>121</v>
      </c>
      <c r="AI256" s="14"/>
      <c r="AJ256" s="10">
        <v>27225</v>
      </c>
      <c r="AK256" s="37">
        <v>121</v>
      </c>
      <c r="AL256" s="14"/>
      <c r="AM256" s="13">
        <v>27215</v>
      </c>
      <c r="AN256" s="38">
        <v>121</v>
      </c>
    </row>
    <row r="257" spans="33:40" x14ac:dyDescent="0.2">
      <c r="AG257" s="26">
        <v>27347.5</v>
      </c>
      <c r="AH257" s="37">
        <v>121.5</v>
      </c>
      <c r="AI257" s="14"/>
      <c r="AJ257" s="11">
        <v>27337.5</v>
      </c>
      <c r="AK257" s="37">
        <v>121.5</v>
      </c>
      <c r="AL257" s="14"/>
      <c r="AM257" s="6">
        <v>27327.5</v>
      </c>
      <c r="AN257" s="38">
        <v>121.5</v>
      </c>
    </row>
    <row r="258" spans="33:40" x14ac:dyDescent="0.2">
      <c r="AG258" s="27">
        <v>27460</v>
      </c>
      <c r="AH258" s="37">
        <v>122</v>
      </c>
      <c r="AI258" s="14"/>
      <c r="AJ258" s="10">
        <v>27450</v>
      </c>
      <c r="AK258" s="37">
        <v>122</v>
      </c>
      <c r="AL258" s="14"/>
      <c r="AM258" s="13">
        <v>27440</v>
      </c>
      <c r="AN258" s="38">
        <v>122</v>
      </c>
    </row>
    <row r="259" spans="33:40" x14ac:dyDescent="0.2">
      <c r="AG259" s="26">
        <v>27572.5</v>
      </c>
      <c r="AH259" s="37">
        <v>122.5</v>
      </c>
      <c r="AI259" s="14"/>
      <c r="AJ259" s="11">
        <v>27562.5</v>
      </c>
      <c r="AK259" s="37">
        <v>122.5</v>
      </c>
      <c r="AL259" s="14"/>
      <c r="AM259" s="6">
        <v>27552.5</v>
      </c>
      <c r="AN259" s="38">
        <v>122.5</v>
      </c>
    </row>
    <row r="260" spans="33:40" x14ac:dyDescent="0.2">
      <c r="AG260" s="27">
        <v>27685</v>
      </c>
      <c r="AH260" s="37">
        <v>123</v>
      </c>
      <c r="AI260" s="14"/>
      <c r="AJ260" s="10">
        <v>27675</v>
      </c>
      <c r="AK260" s="37">
        <v>123</v>
      </c>
      <c r="AL260" s="14"/>
      <c r="AM260" s="13">
        <v>27665</v>
      </c>
      <c r="AN260" s="38">
        <v>123</v>
      </c>
    </row>
    <row r="261" spans="33:40" x14ac:dyDescent="0.2">
      <c r="AG261" s="26">
        <v>27797.5</v>
      </c>
      <c r="AH261" s="37">
        <v>123.5</v>
      </c>
      <c r="AI261" s="14"/>
      <c r="AJ261" s="11">
        <v>27787.5</v>
      </c>
      <c r="AK261" s="37">
        <v>123.5</v>
      </c>
      <c r="AL261" s="14"/>
      <c r="AM261" s="6">
        <v>27777.5</v>
      </c>
      <c r="AN261" s="38">
        <v>123.5</v>
      </c>
    </row>
    <row r="262" spans="33:40" x14ac:dyDescent="0.2">
      <c r="AG262" s="27">
        <v>27910</v>
      </c>
      <c r="AH262" s="37">
        <v>124</v>
      </c>
      <c r="AI262" s="14"/>
      <c r="AJ262" s="10">
        <v>27900</v>
      </c>
      <c r="AK262" s="37">
        <v>124</v>
      </c>
      <c r="AL262" s="14"/>
      <c r="AM262" s="13">
        <v>27890</v>
      </c>
      <c r="AN262" s="38">
        <v>124</v>
      </c>
    </row>
    <row r="263" spans="33:40" x14ac:dyDescent="0.2">
      <c r="AG263" s="26">
        <v>28022.5</v>
      </c>
      <c r="AH263" s="37">
        <v>124.5</v>
      </c>
      <c r="AI263" s="14"/>
      <c r="AJ263" s="11">
        <v>28012.5</v>
      </c>
      <c r="AK263" s="37">
        <v>124.5</v>
      </c>
      <c r="AL263" s="14"/>
      <c r="AM263" s="6">
        <v>28002.5</v>
      </c>
      <c r="AN263" s="38">
        <v>124.5</v>
      </c>
    </row>
    <row r="264" spans="33:40" x14ac:dyDescent="0.2">
      <c r="AG264" s="27">
        <v>28135</v>
      </c>
      <c r="AH264" s="37">
        <v>125</v>
      </c>
      <c r="AI264" s="14"/>
      <c r="AJ264" s="10">
        <v>28125</v>
      </c>
      <c r="AK264" s="37">
        <v>125</v>
      </c>
      <c r="AL264" s="14"/>
      <c r="AM264" s="13">
        <v>28115</v>
      </c>
      <c r="AN264" s="38">
        <v>125</v>
      </c>
    </row>
    <row r="265" spans="33:40" x14ac:dyDescent="0.2">
      <c r="AG265" s="26">
        <v>28247.5</v>
      </c>
      <c r="AH265" s="37">
        <v>125.5</v>
      </c>
      <c r="AI265" s="14"/>
      <c r="AJ265" s="11">
        <v>28237.5</v>
      </c>
      <c r="AK265" s="37">
        <v>125.5</v>
      </c>
      <c r="AL265" s="14"/>
      <c r="AM265" s="6">
        <v>28227.5</v>
      </c>
      <c r="AN265" s="38">
        <v>125.5</v>
      </c>
    </row>
    <row r="266" spans="33:40" x14ac:dyDescent="0.2">
      <c r="AG266" s="27">
        <v>28360</v>
      </c>
      <c r="AH266" s="37">
        <v>126</v>
      </c>
      <c r="AI266" s="14"/>
      <c r="AJ266" s="10">
        <v>28350</v>
      </c>
      <c r="AK266" s="37">
        <v>126</v>
      </c>
      <c r="AL266" s="14"/>
      <c r="AM266" s="13">
        <v>28340</v>
      </c>
      <c r="AN266" s="38">
        <v>126</v>
      </c>
    </row>
    <row r="267" spans="33:40" x14ac:dyDescent="0.2">
      <c r="AG267" s="26">
        <v>28472.5</v>
      </c>
      <c r="AH267" s="37">
        <v>126.5</v>
      </c>
      <c r="AI267" s="14"/>
      <c r="AJ267" s="11">
        <v>28462.5</v>
      </c>
      <c r="AK267" s="37">
        <v>126.5</v>
      </c>
      <c r="AL267" s="14"/>
      <c r="AM267" s="6">
        <v>28452.5</v>
      </c>
      <c r="AN267" s="38">
        <v>126.5</v>
      </c>
    </row>
    <row r="268" spans="33:40" x14ac:dyDescent="0.2">
      <c r="AG268" s="27">
        <v>28585</v>
      </c>
      <c r="AH268" s="37">
        <v>127</v>
      </c>
      <c r="AI268" s="14"/>
      <c r="AJ268" s="10">
        <v>28575</v>
      </c>
      <c r="AK268" s="37">
        <v>127</v>
      </c>
      <c r="AL268" s="14"/>
      <c r="AM268" s="13">
        <v>28565</v>
      </c>
      <c r="AN268" s="38">
        <v>127</v>
      </c>
    </row>
    <row r="269" spans="33:40" x14ac:dyDescent="0.2">
      <c r="AG269" s="26">
        <v>28697.5</v>
      </c>
      <c r="AH269" s="37">
        <v>127.5</v>
      </c>
      <c r="AI269" s="14"/>
      <c r="AJ269" s="11">
        <v>28687.5</v>
      </c>
      <c r="AK269" s="37">
        <v>127.5</v>
      </c>
      <c r="AL269" s="14"/>
      <c r="AM269" s="6">
        <v>28677.5</v>
      </c>
      <c r="AN269" s="38">
        <v>127.5</v>
      </c>
    </row>
    <row r="270" spans="33:40" x14ac:dyDescent="0.2">
      <c r="AG270" s="27">
        <v>28810</v>
      </c>
      <c r="AH270" s="37">
        <v>128</v>
      </c>
      <c r="AI270" s="14"/>
      <c r="AJ270" s="10">
        <v>28800</v>
      </c>
      <c r="AK270" s="37">
        <v>128</v>
      </c>
      <c r="AL270" s="14"/>
      <c r="AM270" s="13">
        <v>28790</v>
      </c>
      <c r="AN270" s="38">
        <v>128</v>
      </c>
    </row>
    <row r="271" spans="33:40" x14ac:dyDescent="0.2">
      <c r="AG271" s="26">
        <v>28922.5</v>
      </c>
      <c r="AH271" s="37">
        <v>128.5</v>
      </c>
      <c r="AI271" s="14"/>
      <c r="AJ271" s="11">
        <v>28912.5</v>
      </c>
      <c r="AK271" s="37">
        <v>128.5</v>
      </c>
      <c r="AL271" s="14"/>
      <c r="AM271" s="6">
        <v>28902.5</v>
      </c>
      <c r="AN271" s="38">
        <v>128.5</v>
      </c>
    </row>
    <row r="272" spans="33:40" x14ac:dyDescent="0.2">
      <c r="AG272" s="27">
        <v>29035</v>
      </c>
      <c r="AH272" s="37">
        <v>129</v>
      </c>
      <c r="AI272" s="14"/>
      <c r="AJ272" s="10">
        <v>29025</v>
      </c>
      <c r="AK272" s="37">
        <v>129</v>
      </c>
      <c r="AL272" s="14"/>
      <c r="AM272" s="13">
        <v>29015</v>
      </c>
      <c r="AN272" s="38">
        <v>129</v>
      </c>
    </row>
    <row r="273" spans="33:40" x14ac:dyDescent="0.2">
      <c r="AG273" s="26">
        <v>29147.5</v>
      </c>
      <c r="AH273" s="37">
        <v>129.5</v>
      </c>
      <c r="AI273" s="14"/>
      <c r="AJ273" s="11">
        <v>29137.5</v>
      </c>
      <c r="AK273" s="37">
        <v>129.5</v>
      </c>
      <c r="AL273" s="14"/>
      <c r="AM273" s="6">
        <v>29127.5</v>
      </c>
      <c r="AN273" s="38">
        <v>129.5</v>
      </c>
    </row>
    <row r="274" spans="33:40" x14ac:dyDescent="0.2">
      <c r="AG274" s="27">
        <v>29260</v>
      </c>
      <c r="AH274" s="37">
        <v>130</v>
      </c>
      <c r="AI274" s="14"/>
      <c r="AJ274" s="10">
        <v>29250</v>
      </c>
      <c r="AK274" s="37">
        <v>130</v>
      </c>
      <c r="AL274" s="14"/>
      <c r="AM274" s="13">
        <v>29240</v>
      </c>
      <c r="AN274" s="38">
        <v>130</v>
      </c>
    </row>
    <row r="275" spans="33:40" x14ac:dyDescent="0.2">
      <c r="AG275" s="26">
        <v>29372.5</v>
      </c>
      <c r="AH275" s="37">
        <v>130.5</v>
      </c>
      <c r="AI275" s="14"/>
      <c r="AJ275" s="11">
        <v>29362.5</v>
      </c>
      <c r="AK275" s="37">
        <v>130.5</v>
      </c>
      <c r="AL275" s="14"/>
      <c r="AM275" s="6">
        <v>29352.5</v>
      </c>
      <c r="AN275" s="38">
        <v>130.5</v>
      </c>
    </row>
    <row r="276" spans="33:40" x14ac:dyDescent="0.2">
      <c r="AG276" s="27">
        <v>29485</v>
      </c>
      <c r="AH276" s="37">
        <v>131</v>
      </c>
      <c r="AI276" s="14"/>
      <c r="AJ276" s="10">
        <v>29475</v>
      </c>
      <c r="AK276" s="37">
        <v>131</v>
      </c>
      <c r="AL276" s="14"/>
      <c r="AM276" s="13">
        <v>29465</v>
      </c>
      <c r="AN276" s="38">
        <v>131</v>
      </c>
    </row>
    <row r="277" spans="33:40" x14ac:dyDescent="0.2">
      <c r="AG277" s="26">
        <v>29597.5</v>
      </c>
      <c r="AH277" s="37">
        <v>131.5</v>
      </c>
      <c r="AI277" s="14"/>
      <c r="AJ277" s="11">
        <v>29587.5</v>
      </c>
      <c r="AK277" s="37">
        <v>131.5</v>
      </c>
      <c r="AL277" s="14"/>
      <c r="AM277" s="6">
        <v>29577.5</v>
      </c>
      <c r="AN277" s="38">
        <v>131.5</v>
      </c>
    </row>
    <row r="278" spans="33:40" ht="13.5" thickBot="1" x14ac:dyDescent="0.25">
      <c r="AG278" s="28">
        <v>29710</v>
      </c>
      <c r="AH278" s="39">
        <v>132</v>
      </c>
      <c r="AI278" s="40"/>
      <c r="AJ278" s="30">
        <v>29700</v>
      </c>
      <c r="AK278" s="39">
        <v>132</v>
      </c>
      <c r="AL278" s="40"/>
      <c r="AM278" s="31">
        <v>29690</v>
      </c>
      <c r="AN278" s="41">
        <v>132</v>
      </c>
    </row>
  </sheetData>
  <mergeCells count="721">
    <mergeCell ref="S13:U13"/>
    <mergeCell ref="O13:P13"/>
    <mergeCell ref="L13:M13"/>
    <mergeCell ref="I13:K13"/>
    <mergeCell ref="G13:H13"/>
    <mergeCell ref="E13:F13"/>
    <mergeCell ref="C13:D13"/>
    <mergeCell ref="A13:B13"/>
    <mergeCell ref="AG13:AN13"/>
    <mergeCell ref="A1:X1"/>
    <mergeCell ref="A2:X2"/>
    <mergeCell ref="A3:X3"/>
    <mergeCell ref="B4:W4"/>
    <mergeCell ref="A5:X5"/>
    <mergeCell ref="C6:G6"/>
    <mergeCell ref="H6:S6"/>
    <mergeCell ref="T6:W6"/>
    <mergeCell ref="C7:G7"/>
    <mergeCell ref="H7:S7"/>
    <mergeCell ref="T7:W7"/>
    <mergeCell ref="C8:G8"/>
    <mergeCell ref="H8:S8"/>
    <mergeCell ref="T8:W8"/>
    <mergeCell ref="B9:W9"/>
    <mergeCell ref="A10:X10"/>
    <mergeCell ref="A11:V11"/>
    <mergeCell ref="C67:D67"/>
    <mergeCell ref="E67:F67"/>
    <mergeCell ref="G67:H67"/>
    <mergeCell ref="I67:J67"/>
    <mergeCell ref="L67:M67"/>
    <mergeCell ref="O67:P67"/>
    <mergeCell ref="S67:U67"/>
    <mergeCell ref="A14:V14"/>
    <mergeCell ref="A15:E15"/>
    <mergeCell ref="G15:L15"/>
    <mergeCell ref="N15:Q15"/>
    <mergeCell ref="R15:V15"/>
    <mergeCell ref="A16:C16"/>
    <mergeCell ref="D16:E16"/>
    <mergeCell ref="F16:F65"/>
    <mergeCell ref="G16:I16"/>
    <mergeCell ref="J16:L16"/>
    <mergeCell ref="M16:M65"/>
    <mergeCell ref="E68:F68"/>
    <mergeCell ref="G68:H68"/>
    <mergeCell ref="I68:J68"/>
    <mergeCell ref="L68:M68"/>
    <mergeCell ref="O68:P68"/>
    <mergeCell ref="S68:U68"/>
    <mergeCell ref="C69:D69"/>
    <mergeCell ref="E69:F69"/>
    <mergeCell ref="G69:H69"/>
    <mergeCell ref="I69:J69"/>
    <mergeCell ref="L69:M69"/>
    <mergeCell ref="O69:P69"/>
    <mergeCell ref="S69:U69"/>
    <mergeCell ref="C73:D73"/>
    <mergeCell ref="E73:F73"/>
    <mergeCell ref="G73:H73"/>
    <mergeCell ref="I73:J73"/>
    <mergeCell ref="L73:M73"/>
    <mergeCell ref="O73:P73"/>
    <mergeCell ref="S73:U73"/>
    <mergeCell ref="C74:D74"/>
    <mergeCell ref="E74:F74"/>
    <mergeCell ref="G74:H74"/>
    <mergeCell ref="I74:J74"/>
    <mergeCell ref="L74:M74"/>
    <mergeCell ref="O74:P74"/>
    <mergeCell ref="S74:U74"/>
    <mergeCell ref="C75:D75"/>
    <mergeCell ref="E75:F75"/>
    <mergeCell ref="G75:H75"/>
    <mergeCell ref="I75:J75"/>
    <mergeCell ref="L75:M75"/>
    <mergeCell ref="O75:P75"/>
    <mergeCell ref="S75:U75"/>
    <mergeCell ref="C76:D76"/>
    <mergeCell ref="E76:F76"/>
    <mergeCell ref="G76:H76"/>
    <mergeCell ref="I76:J76"/>
    <mergeCell ref="L76:M76"/>
    <mergeCell ref="O76:P76"/>
    <mergeCell ref="S76:U76"/>
    <mergeCell ref="C77:D77"/>
    <mergeCell ref="E77:F77"/>
    <mergeCell ref="G77:H77"/>
    <mergeCell ref="I77:J77"/>
    <mergeCell ref="L77:M77"/>
    <mergeCell ref="O77:P77"/>
    <mergeCell ref="S77:U77"/>
    <mergeCell ref="C78:D78"/>
    <mergeCell ref="E78:F78"/>
    <mergeCell ref="G78:H78"/>
    <mergeCell ref="I78:J78"/>
    <mergeCell ref="L78:M78"/>
    <mergeCell ref="O78:P78"/>
    <mergeCell ref="S78:U78"/>
    <mergeCell ref="C79:D79"/>
    <mergeCell ref="E79:F79"/>
    <mergeCell ref="G79:H79"/>
    <mergeCell ref="I79:J79"/>
    <mergeCell ref="L79:M79"/>
    <mergeCell ref="O79:P79"/>
    <mergeCell ref="S79:U79"/>
    <mergeCell ref="C80:D80"/>
    <mergeCell ref="E80:F80"/>
    <mergeCell ref="G80:H80"/>
    <mergeCell ref="I80:J80"/>
    <mergeCell ref="L80:M80"/>
    <mergeCell ref="O80:P80"/>
    <mergeCell ref="S80:U80"/>
    <mergeCell ref="C81:D81"/>
    <mergeCell ref="E81:F81"/>
    <mergeCell ref="G81:H81"/>
    <mergeCell ref="I81:J81"/>
    <mergeCell ref="L81:M81"/>
    <mergeCell ref="O81:P81"/>
    <mergeCell ref="S81:U81"/>
    <mergeCell ref="C82:D82"/>
    <mergeCell ref="E82:F82"/>
    <mergeCell ref="G82:H82"/>
    <mergeCell ref="I82:J82"/>
    <mergeCell ref="L82:M82"/>
    <mergeCell ref="O82:P82"/>
    <mergeCell ref="S82:U82"/>
    <mergeCell ref="C83:D83"/>
    <mergeCell ref="E83:F83"/>
    <mergeCell ref="G83:H83"/>
    <mergeCell ref="I83:J83"/>
    <mergeCell ref="L83:M83"/>
    <mergeCell ref="O83:P83"/>
    <mergeCell ref="S83:U83"/>
    <mergeCell ref="C84:D84"/>
    <mergeCell ref="E84:F84"/>
    <mergeCell ref="G84:H84"/>
    <mergeCell ref="I84:J84"/>
    <mergeCell ref="L84:M84"/>
    <mergeCell ref="O84:P84"/>
    <mergeCell ref="S84:U84"/>
    <mergeCell ref="C85:D85"/>
    <mergeCell ref="E85:F85"/>
    <mergeCell ref="G85:H85"/>
    <mergeCell ref="I85:J85"/>
    <mergeCell ref="L85:M85"/>
    <mergeCell ref="O85:P85"/>
    <mergeCell ref="S85:U85"/>
    <mergeCell ref="C86:D86"/>
    <mergeCell ref="E86:F86"/>
    <mergeCell ref="G86:H86"/>
    <mergeCell ref="I86:J86"/>
    <mergeCell ref="L86:M86"/>
    <mergeCell ref="O86:P86"/>
    <mergeCell ref="S86:U86"/>
    <mergeCell ref="C87:D87"/>
    <mergeCell ref="E87:F87"/>
    <mergeCell ref="G87:H87"/>
    <mergeCell ref="I87:J87"/>
    <mergeCell ref="L87:M87"/>
    <mergeCell ref="O87:P87"/>
    <mergeCell ref="S87:U87"/>
    <mergeCell ref="C88:D88"/>
    <mergeCell ref="E88:F88"/>
    <mergeCell ref="G88:H88"/>
    <mergeCell ref="I88:J88"/>
    <mergeCell ref="L88:M88"/>
    <mergeCell ref="O88:P88"/>
    <mergeCell ref="S88:U88"/>
    <mergeCell ref="C89:D89"/>
    <mergeCell ref="E89:F89"/>
    <mergeCell ref="G89:H89"/>
    <mergeCell ref="I89:J89"/>
    <mergeCell ref="L89:M89"/>
    <mergeCell ref="O89:P89"/>
    <mergeCell ref="S89:U89"/>
    <mergeCell ref="C90:D90"/>
    <mergeCell ref="E90:F90"/>
    <mergeCell ref="G90:H90"/>
    <mergeCell ref="I90:J90"/>
    <mergeCell ref="L90:M90"/>
    <mergeCell ref="O90:P90"/>
    <mergeCell ref="S90:U90"/>
    <mergeCell ref="C91:D91"/>
    <mergeCell ref="E91:F91"/>
    <mergeCell ref="G91:H91"/>
    <mergeCell ref="I91:J91"/>
    <mergeCell ref="L91:M91"/>
    <mergeCell ref="O91:P91"/>
    <mergeCell ref="S91:U91"/>
    <mergeCell ref="C92:D92"/>
    <mergeCell ref="E92:F92"/>
    <mergeCell ref="G92:H92"/>
    <mergeCell ref="I92:J92"/>
    <mergeCell ref="L92:M92"/>
    <mergeCell ref="O92:P92"/>
    <mergeCell ref="S92:U92"/>
    <mergeCell ref="C93:D93"/>
    <mergeCell ref="E93:F93"/>
    <mergeCell ref="G93:H93"/>
    <mergeCell ref="I93:J93"/>
    <mergeCell ref="L93:M93"/>
    <mergeCell ref="O93:P93"/>
    <mergeCell ref="S93:U93"/>
    <mergeCell ref="C94:D94"/>
    <mergeCell ref="E94:F94"/>
    <mergeCell ref="G94:H94"/>
    <mergeCell ref="I94:J94"/>
    <mergeCell ref="L94:M94"/>
    <mergeCell ref="O94:P94"/>
    <mergeCell ref="S94:U94"/>
    <mergeCell ref="C95:D95"/>
    <mergeCell ref="E95:F95"/>
    <mergeCell ref="G95:H95"/>
    <mergeCell ref="I95:J95"/>
    <mergeCell ref="L95:M95"/>
    <mergeCell ref="O95:P95"/>
    <mergeCell ref="S95:U95"/>
    <mergeCell ref="C96:D96"/>
    <mergeCell ref="E96:F96"/>
    <mergeCell ref="G96:H96"/>
    <mergeCell ref="I96:J96"/>
    <mergeCell ref="L96:M96"/>
    <mergeCell ref="O96:P96"/>
    <mergeCell ref="S96:U96"/>
    <mergeCell ref="C97:D97"/>
    <mergeCell ref="E97:F97"/>
    <mergeCell ref="G97:H97"/>
    <mergeCell ref="I97:J97"/>
    <mergeCell ref="L97:M97"/>
    <mergeCell ref="O97:P97"/>
    <mergeCell ref="S97:U97"/>
    <mergeCell ref="C98:D98"/>
    <mergeCell ref="E98:F98"/>
    <mergeCell ref="G98:H98"/>
    <mergeCell ref="I98:J98"/>
    <mergeCell ref="L98:M98"/>
    <mergeCell ref="O98:P98"/>
    <mergeCell ref="S98:U98"/>
    <mergeCell ref="C99:D99"/>
    <mergeCell ref="E99:F99"/>
    <mergeCell ref="G99:H99"/>
    <mergeCell ref="I99:J99"/>
    <mergeCell ref="L99:M99"/>
    <mergeCell ref="O99:P99"/>
    <mergeCell ref="S99:U99"/>
    <mergeCell ref="C100:D100"/>
    <mergeCell ref="E100:F100"/>
    <mergeCell ref="G100:H100"/>
    <mergeCell ref="I100:J100"/>
    <mergeCell ref="L100:M100"/>
    <mergeCell ref="O100:P100"/>
    <mergeCell ref="S100:U100"/>
    <mergeCell ref="C101:D101"/>
    <mergeCell ref="E101:F101"/>
    <mergeCell ref="G101:H101"/>
    <mergeCell ref="I101:J101"/>
    <mergeCell ref="L101:M101"/>
    <mergeCell ref="O101:P101"/>
    <mergeCell ref="S101:U101"/>
    <mergeCell ref="C102:D102"/>
    <mergeCell ref="E102:F102"/>
    <mergeCell ref="G102:H102"/>
    <mergeCell ref="I102:J102"/>
    <mergeCell ref="L102:M102"/>
    <mergeCell ref="O102:P102"/>
    <mergeCell ref="S102:U102"/>
    <mergeCell ref="C103:D103"/>
    <mergeCell ref="E103:F103"/>
    <mergeCell ref="G103:H103"/>
    <mergeCell ref="I103:J103"/>
    <mergeCell ref="L103:M103"/>
    <mergeCell ref="O103:P103"/>
    <mergeCell ref="S103:U103"/>
    <mergeCell ref="C104:D104"/>
    <mergeCell ref="E104:F104"/>
    <mergeCell ref="G104:H104"/>
    <mergeCell ref="I104:J104"/>
    <mergeCell ref="L104:M104"/>
    <mergeCell ref="O104:P104"/>
    <mergeCell ref="S104:U104"/>
    <mergeCell ref="C105:D105"/>
    <mergeCell ref="E105:F105"/>
    <mergeCell ref="G105:H105"/>
    <mergeCell ref="I105:J105"/>
    <mergeCell ref="L105:M105"/>
    <mergeCell ref="O105:P105"/>
    <mergeCell ref="S105:U105"/>
    <mergeCell ref="C106:D106"/>
    <mergeCell ref="E106:F106"/>
    <mergeCell ref="G106:H106"/>
    <mergeCell ref="I106:J106"/>
    <mergeCell ref="L106:M106"/>
    <mergeCell ref="O106:P106"/>
    <mergeCell ref="S106:U106"/>
    <mergeCell ref="C107:D107"/>
    <mergeCell ref="E107:F107"/>
    <mergeCell ref="G107:H107"/>
    <mergeCell ref="I107:J107"/>
    <mergeCell ref="L107:M107"/>
    <mergeCell ref="O107:P107"/>
    <mergeCell ref="S107:U107"/>
    <mergeCell ref="C108:D108"/>
    <mergeCell ref="E108:F108"/>
    <mergeCell ref="G108:H108"/>
    <mergeCell ref="I108:J108"/>
    <mergeCell ref="L108:M108"/>
    <mergeCell ref="O108:P108"/>
    <mergeCell ref="S108:U108"/>
    <mergeCell ref="N16:O16"/>
    <mergeCell ref="P16:Q16"/>
    <mergeCell ref="R16:T16"/>
    <mergeCell ref="U16:V16"/>
    <mergeCell ref="A17:C17"/>
    <mergeCell ref="D17:E17"/>
    <mergeCell ref="G17:I17"/>
    <mergeCell ref="J17:L17"/>
    <mergeCell ref="N17:O17"/>
    <mergeCell ref="P17:Q17"/>
    <mergeCell ref="R17:T17"/>
    <mergeCell ref="U17:V17"/>
    <mergeCell ref="A18:C18"/>
    <mergeCell ref="D18:E18"/>
    <mergeCell ref="G18:I18"/>
    <mergeCell ref="J18:L18"/>
    <mergeCell ref="N18:O18"/>
    <mergeCell ref="P18:Q18"/>
    <mergeCell ref="R18:T18"/>
    <mergeCell ref="U18:V18"/>
    <mergeCell ref="A19:C19"/>
    <mergeCell ref="D19:E19"/>
    <mergeCell ref="G19:I19"/>
    <mergeCell ref="J19:L19"/>
    <mergeCell ref="N19:O19"/>
    <mergeCell ref="P19:Q19"/>
    <mergeCell ref="R19:T19"/>
    <mergeCell ref="U19:V19"/>
    <mergeCell ref="A20:C20"/>
    <mergeCell ref="D20:E20"/>
    <mergeCell ref="G20:I20"/>
    <mergeCell ref="J20:L20"/>
    <mergeCell ref="N20:O20"/>
    <mergeCell ref="P20:Q20"/>
    <mergeCell ref="R20:T20"/>
    <mergeCell ref="U20:V20"/>
    <mergeCell ref="A21:C21"/>
    <mergeCell ref="D21:E21"/>
    <mergeCell ref="G21:I21"/>
    <mergeCell ref="J21:L21"/>
    <mergeCell ref="N21:O21"/>
    <mergeCell ref="P21:Q21"/>
    <mergeCell ref="R21:T21"/>
    <mergeCell ref="U21:V21"/>
    <mergeCell ref="A22:C22"/>
    <mergeCell ref="D22:E22"/>
    <mergeCell ref="G22:I22"/>
    <mergeCell ref="J22:L22"/>
    <mergeCell ref="N22:O22"/>
    <mergeCell ref="P22:Q22"/>
    <mergeCell ref="R22:T22"/>
    <mergeCell ref="U22:V22"/>
    <mergeCell ref="A23:C23"/>
    <mergeCell ref="D23:E23"/>
    <mergeCell ref="G23:I23"/>
    <mergeCell ref="J23:L23"/>
    <mergeCell ref="N23:O23"/>
    <mergeCell ref="P23:Q23"/>
    <mergeCell ref="R23:T23"/>
    <mergeCell ref="U23:V23"/>
    <mergeCell ref="A24:C24"/>
    <mergeCell ref="D24:E24"/>
    <mergeCell ref="G24:I24"/>
    <mergeCell ref="J24:L24"/>
    <mergeCell ref="N24:O24"/>
    <mergeCell ref="P24:Q24"/>
    <mergeCell ref="R24:T24"/>
    <mergeCell ref="U24:V24"/>
    <mergeCell ref="A25:C25"/>
    <mergeCell ref="D25:E25"/>
    <mergeCell ref="G25:I25"/>
    <mergeCell ref="J25:L25"/>
    <mergeCell ref="N25:O25"/>
    <mergeCell ref="P25:Q25"/>
    <mergeCell ref="R25:T25"/>
    <mergeCell ref="U25:V25"/>
    <mergeCell ref="A26:C26"/>
    <mergeCell ref="D26:E26"/>
    <mergeCell ref="G26:I26"/>
    <mergeCell ref="J26:L26"/>
    <mergeCell ref="N26:O26"/>
    <mergeCell ref="P26:Q26"/>
    <mergeCell ref="R26:T26"/>
    <mergeCell ref="U26:V26"/>
    <mergeCell ref="A27:C27"/>
    <mergeCell ref="D27:E27"/>
    <mergeCell ref="G27:I27"/>
    <mergeCell ref="J27:L27"/>
    <mergeCell ref="N27:O27"/>
    <mergeCell ref="P27:Q27"/>
    <mergeCell ref="R27:T27"/>
    <mergeCell ref="U27:V27"/>
    <mergeCell ref="A28:C28"/>
    <mergeCell ref="D28:E28"/>
    <mergeCell ref="G28:I28"/>
    <mergeCell ref="J28:L28"/>
    <mergeCell ref="N28:O28"/>
    <mergeCell ref="P28:Q28"/>
    <mergeCell ref="R28:T28"/>
    <mergeCell ref="U28:V28"/>
    <mergeCell ref="A29:C29"/>
    <mergeCell ref="D29:E29"/>
    <mergeCell ref="G29:I29"/>
    <mergeCell ref="J29:L29"/>
    <mergeCell ref="N29:O29"/>
    <mergeCell ref="P29:Q29"/>
    <mergeCell ref="R29:T29"/>
    <mergeCell ref="U29:V29"/>
    <mergeCell ref="A30:C30"/>
    <mergeCell ref="D30:E30"/>
    <mergeCell ref="G30:I30"/>
    <mergeCell ref="J30:L30"/>
    <mergeCell ref="N30:O30"/>
    <mergeCell ref="P30:Q30"/>
    <mergeCell ref="R30:T30"/>
    <mergeCell ref="U30:V30"/>
    <mergeCell ref="A31:C31"/>
    <mergeCell ref="D31:E31"/>
    <mergeCell ref="G31:I31"/>
    <mergeCell ref="J31:L31"/>
    <mergeCell ref="N31:O31"/>
    <mergeCell ref="P31:Q31"/>
    <mergeCell ref="R31:T31"/>
    <mergeCell ref="U31:V31"/>
    <mergeCell ref="A32:C32"/>
    <mergeCell ref="D32:E32"/>
    <mergeCell ref="G32:I32"/>
    <mergeCell ref="J32:L32"/>
    <mergeCell ref="N32:O32"/>
    <mergeCell ref="P32:Q32"/>
    <mergeCell ref="R32:T32"/>
    <mergeCell ref="U32:V32"/>
    <mergeCell ref="A33:C33"/>
    <mergeCell ref="D33:E33"/>
    <mergeCell ref="G33:I33"/>
    <mergeCell ref="J33:L33"/>
    <mergeCell ref="N33:O33"/>
    <mergeCell ref="P33:Q33"/>
    <mergeCell ref="R33:T33"/>
    <mergeCell ref="U33:V33"/>
    <mergeCell ref="A34:C34"/>
    <mergeCell ref="D34:E34"/>
    <mergeCell ref="G34:I34"/>
    <mergeCell ref="J34:L34"/>
    <mergeCell ref="N34:O34"/>
    <mergeCell ref="P34:Q34"/>
    <mergeCell ref="R34:T34"/>
    <mergeCell ref="U34:V34"/>
    <mergeCell ref="A35:C35"/>
    <mergeCell ref="D35:E35"/>
    <mergeCell ref="G35:I35"/>
    <mergeCell ref="J35:L35"/>
    <mergeCell ref="N35:O35"/>
    <mergeCell ref="P35:Q35"/>
    <mergeCell ref="R35:T35"/>
    <mergeCell ref="U35:V35"/>
    <mergeCell ref="A36:C36"/>
    <mergeCell ref="D36:E36"/>
    <mergeCell ref="G36:I36"/>
    <mergeCell ref="J36:L36"/>
    <mergeCell ref="N36:O36"/>
    <mergeCell ref="P36:Q36"/>
    <mergeCell ref="R36:T36"/>
    <mergeCell ref="U36:V36"/>
    <mergeCell ref="A37:C37"/>
    <mergeCell ref="D37:E37"/>
    <mergeCell ref="G37:I37"/>
    <mergeCell ref="J37:L37"/>
    <mergeCell ref="N37:O37"/>
    <mergeCell ref="P37:Q37"/>
    <mergeCell ref="R37:T37"/>
    <mergeCell ref="U37:V37"/>
    <mergeCell ref="A38:C38"/>
    <mergeCell ref="D38:E38"/>
    <mergeCell ref="G38:I38"/>
    <mergeCell ref="J38:L38"/>
    <mergeCell ref="N38:O38"/>
    <mergeCell ref="P38:Q38"/>
    <mergeCell ref="R38:T38"/>
    <mergeCell ref="U38:V38"/>
    <mergeCell ref="A39:C39"/>
    <mergeCell ref="D39:E39"/>
    <mergeCell ref="G39:I39"/>
    <mergeCell ref="J39:L39"/>
    <mergeCell ref="N39:O39"/>
    <mergeCell ref="P39:Q39"/>
    <mergeCell ref="R39:T39"/>
    <mergeCell ref="U39:V39"/>
    <mergeCell ref="A40:C40"/>
    <mergeCell ref="D40:E40"/>
    <mergeCell ref="G40:I40"/>
    <mergeCell ref="J40:L40"/>
    <mergeCell ref="N40:O40"/>
    <mergeCell ref="P40:Q40"/>
    <mergeCell ref="R40:T40"/>
    <mergeCell ref="U40:V40"/>
    <mergeCell ref="A41:C41"/>
    <mergeCell ref="D41:E41"/>
    <mergeCell ref="G41:I41"/>
    <mergeCell ref="J41:L41"/>
    <mergeCell ref="N41:O41"/>
    <mergeCell ref="P41:Q41"/>
    <mergeCell ref="R41:T41"/>
    <mergeCell ref="U41:V41"/>
    <mergeCell ref="A42:C42"/>
    <mergeCell ref="D42:E42"/>
    <mergeCell ref="G42:I42"/>
    <mergeCell ref="J42:L42"/>
    <mergeCell ref="N42:O42"/>
    <mergeCell ref="P42:Q42"/>
    <mergeCell ref="R42:T42"/>
    <mergeCell ref="U42:V42"/>
    <mergeCell ref="A43:C43"/>
    <mergeCell ref="D43:E43"/>
    <mergeCell ref="G43:I43"/>
    <mergeCell ref="J43:L43"/>
    <mergeCell ref="N43:O43"/>
    <mergeCell ref="P43:Q43"/>
    <mergeCell ref="R43:T43"/>
    <mergeCell ref="U43:V43"/>
    <mergeCell ref="A44:C44"/>
    <mergeCell ref="D44:E44"/>
    <mergeCell ref="G44:I44"/>
    <mergeCell ref="J44:L44"/>
    <mergeCell ref="N44:O44"/>
    <mergeCell ref="P44:Q44"/>
    <mergeCell ref="R44:T44"/>
    <mergeCell ref="U44:V44"/>
    <mergeCell ref="A45:C45"/>
    <mergeCell ref="D45:E45"/>
    <mergeCell ref="G45:I45"/>
    <mergeCell ref="J45:L45"/>
    <mergeCell ref="N45:O45"/>
    <mergeCell ref="P45:Q45"/>
    <mergeCell ref="R45:T45"/>
    <mergeCell ref="U45:V45"/>
    <mergeCell ref="A46:C46"/>
    <mergeCell ref="D46:E46"/>
    <mergeCell ref="G46:I46"/>
    <mergeCell ref="J46:L46"/>
    <mergeCell ref="N46:O46"/>
    <mergeCell ref="P46:Q46"/>
    <mergeCell ref="R46:T46"/>
    <mergeCell ref="U46:V46"/>
    <mergeCell ref="A47:C47"/>
    <mergeCell ref="D47:E47"/>
    <mergeCell ref="G47:I47"/>
    <mergeCell ref="J47:L47"/>
    <mergeCell ref="N47:O47"/>
    <mergeCell ref="P47:Q47"/>
    <mergeCell ref="R47:T47"/>
    <mergeCell ref="U47:V47"/>
    <mergeCell ref="A48:C48"/>
    <mergeCell ref="D48:E48"/>
    <mergeCell ref="G48:I48"/>
    <mergeCell ref="J48:L48"/>
    <mergeCell ref="N48:O48"/>
    <mergeCell ref="P48:Q48"/>
    <mergeCell ref="R48:T48"/>
    <mergeCell ref="U48:V48"/>
    <mergeCell ref="A49:C49"/>
    <mergeCell ref="D49:E49"/>
    <mergeCell ref="G49:I49"/>
    <mergeCell ref="J49:L49"/>
    <mergeCell ref="N49:O49"/>
    <mergeCell ref="P49:Q49"/>
    <mergeCell ref="R49:T49"/>
    <mergeCell ref="U49:V49"/>
    <mergeCell ref="A50:C50"/>
    <mergeCell ref="D50:E50"/>
    <mergeCell ref="G50:I50"/>
    <mergeCell ref="J50:L50"/>
    <mergeCell ref="N50:O50"/>
    <mergeCell ref="P50:Q50"/>
    <mergeCell ref="R50:T50"/>
    <mergeCell ref="U50:V50"/>
    <mergeCell ref="A51:C51"/>
    <mergeCell ref="D51:E51"/>
    <mergeCell ref="G51:I51"/>
    <mergeCell ref="J51:L51"/>
    <mergeCell ref="N51:O51"/>
    <mergeCell ref="P51:Q51"/>
    <mergeCell ref="R51:T51"/>
    <mergeCell ref="U51:V51"/>
    <mergeCell ref="A52:C52"/>
    <mergeCell ref="D52:E52"/>
    <mergeCell ref="G52:I52"/>
    <mergeCell ref="J52:L52"/>
    <mergeCell ref="N52:O52"/>
    <mergeCell ref="P52:Q52"/>
    <mergeCell ref="R52:T52"/>
    <mergeCell ref="U52:V52"/>
    <mergeCell ref="A53:C53"/>
    <mergeCell ref="D53:E53"/>
    <mergeCell ref="G53:I53"/>
    <mergeCell ref="J53:L53"/>
    <mergeCell ref="N53:O53"/>
    <mergeCell ref="P53:Q53"/>
    <mergeCell ref="R53:T53"/>
    <mergeCell ref="U53:V53"/>
    <mergeCell ref="A54:C54"/>
    <mergeCell ref="D54:E54"/>
    <mergeCell ref="G54:I54"/>
    <mergeCell ref="J54:L54"/>
    <mergeCell ref="N54:O54"/>
    <mergeCell ref="P54:Q54"/>
    <mergeCell ref="R54:T54"/>
    <mergeCell ref="U54:V54"/>
    <mergeCell ref="A55:C55"/>
    <mergeCell ref="D55:E55"/>
    <mergeCell ref="G55:I55"/>
    <mergeCell ref="J55:L55"/>
    <mergeCell ref="N55:O55"/>
    <mergeCell ref="P55:Q55"/>
    <mergeCell ref="R55:T55"/>
    <mergeCell ref="U55:V55"/>
    <mergeCell ref="A56:C56"/>
    <mergeCell ref="D56:E56"/>
    <mergeCell ref="G56:I56"/>
    <mergeCell ref="J56:L56"/>
    <mergeCell ref="N56:O56"/>
    <mergeCell ref="P56:Q56"/>
    <mergeCell ref="R56:T56"/>
    <mergeCell ref="U56:V56"/>
    <mergeCell ref="A57:C57"/>
    <mergeCell ref="D57:E57"/>
    <mergeCell ref="G57:I57"/>
    <mergeCell ref="J57:L57"/>
    <mergeCell ref="N57:O57"/>
    <mergeCell ref="P57:Q57"/>
    <mergeCell ref="R57:T57"/>
    <mergeCell ref="U57:V57"/>
    <mergeCell ref="A58:C58"/>
    <mergeCell ref="D58:E58"/>
    <mergeCell ref="G58:I58"/>
    <mergeCell ref="J58:L58"/>
    <mergeCell ref="N58:O58"/>
    <mergeCell ref="P58:Q58"/>
    <mergeCell ref="R58:T58"/>
    <mergeCell ref="U58:V58"/>
    <mergeCell ref="U64:V64"/>
    <mergeCell ref="A59:C59"/>
    <mergeCell ref="D59:E59"/>
    <mergeCell ref="G59:I59"/>
    <mergeCell ref="J59:L59"/>
    <mergeCell ref="N59:O59"/>
    <mergeCell ref="P59:Q59"/>
    <mergeCell ref="R59:T59"/>
    <mergeCell ref="U59:V59"/>
    <mergeCell ref="A60:C60"/>
    <mergeCell ref="D60:E60"/>
    <mergeCell ref="G60:I60"/>
    <mergeCell ref="J60:L60"/>
    <mergeCell ref="N60:O60"/>
    <mergeCell ref="P60:Q60"/>
    <mergeCell ref="R60:T60"/>
    <mergeCell ref="U60:V60"/>
    <mergeCell ref="A61:C61"/>
    <mergeCell ref="D61:E61"/>
    <mergeCell ref="G61:I61"/>
    <mergeCell ref="J61:L61"/>
    <mergeCell ref="N61:O61"/>
    <mergeCell ref="P61:Q61"/>
    <mergeCell ref="R61:T61"/>
    <mergeCell ref="U61:V61"/>
    <mergeCell ref="A65:C65"/>
    <mergeCell ref="D65:E65"/>
    <mergeCell ref="G65:I65"/>
    <mergeCell ref="J65:L65"/>
    <mergeCell ref="N65:O65"/>
    <mergeCell ref="P65:Q65"/>
    <mergeCell ref="R65:T65"/>
    <mergeCell ref="U65:V65"/>
    <mergeCell ref="A72:W72"/>
    <mergeCell ref="C70:D70"/>
    <mergeCell ref="E70:F70"/>
    <mergeCell ref="G70:H70"/>
    <mergeCell ref="I70:J70"/>
    <mergeCell ref="L70:M70"/>
    <mergeCell ref="O70:P70"/>
    <mergeCell ref="S70:U70"/>
    <mergeCell ref="C71:D71"/>
    <mergeCell ref="E71:F71"/>
    <mergeCell ref="G71:H71"/>
    <mergeCell ref="I71:J71"/>
    <mergeCell ref="L71:M71"/>
    <mergeCell ref="O71:P71"/>
    <mergeCell ref="S71:U71"/>
    <mergeCell ref="C68:D68"/>
    <mergeCell ref="U62:V62"/>
    <mergeCell ref="A63:C63"/>
    <mergeCell ref="D63:E63"/>
    <mergeCell ref="G63:I63"/>
    <mergeCell ref="J63:L63"/>
    <mergeCell ref="N63:O63"/>
    <mergeCell ref="P63:Q63"/>
    <mergeCell ref="R63:T63"/>
    <mergeCell ref="U63:V63"/>
    <mergeCell ref="A64:C64"/>
    <mergeCell ref="D64:E64"/>
    <mergeCell ref="G64:I64"/>
    <mergeCell ref="J64:L64"/>
    <mergeCell ref="N64:O64"/>
    <mergeCell ref="P64:Q64"/>
    <mergeCell ref="R64:T64"/>
    <mergeCell ref="A62:C62"/>
    <mergeCell ref="D62:E62"/>
    <mergeCell ref="G62:I62"/>
    <mergeCell ref="J62:L62"/>
    <mergeCell ref="N62:O62"/>
    <mergeCell ref="P62:Q62"/>
    <mergeCell ref="R62:T6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2F05-12B5-4E7E-94FF-B07CC9977349}">
  <sheetPr codeName="Sheet2"/>
  <dimension ref="A1:B18"/>
  <sheetViews>
    <sheetView showGridLines="0" showRowColHeaders="0" tabSelected="1" workbookViewId="0">
      <selection activeCell="I12" sqref="I12"/>
    </sheetView>
  </sheetViews>
  <sheetFormatPr defaultColWidth="9.33203125" defaultRowHeight="15" x14ac:dyDescent="0.25"/>
  <cols>
    <col min="1" max="1" width="4.5" style="87" customWidth="1"/>
    <col min="2" max="2" width="186.33203125" style="87" customWidth="1"/>
    <col min="3" max="16384" width="9.33203125" style="87"/>
  </cols>
  <sheetData>
    <row r="1" spans="1:2" ht="227.25" customHeight="1" x14ac:dyDescent="0.25"/>
    <row r="2" spans="1:2" ht="45" x14ac:dyDescent="0.25">
      <c r="B2" s="94" t="s">
        <v>53</v>
      </c>
    </row>
    <row r="3" spans="1:2" x14ac:dyDescent="0.25">
      <c r="B3" s="88"/>
    </row>
    <row r="4" spans="1:2" x14ac:dyDescent="0.25">
      <c r="B4" s="88"/>
    </row>
    <row r="5" spans="1:2" ht="18.75" x14ac:dyDescent="0.3">
      <c r="B5" s="89" t="s">
        <v>54</v>
      </c>
    </row>
    <row r="6" spans="1:2" x14ac:dyDescent="0.25">
      <c r="A6" s="90">
        <v>1</v>
      </c>
      <c r="B6" s="88" t="s">
        <v>43</v>
      </c>
    </row>
    <row r="7" spans="1:2" x14ac:dyDescent="0.25">
      <c r="A7" s="90">
        <v>2</v>
      </c>
      <c r="B7" s="100" t="s">
        <v>44</v>
      </c>
    </row>
    <row r="8" spans="1:2" ht="30" x14ac:dyDescent="0.25">
      <c r="A8" s="90">
        <v>3</v>
      </c>
      <c r="B8" s="88" t="s">
        <v>45</v>
      </c>
    </row>
    <row r="9" spans="1:2" ht="30" x14ac:dyDescent="0.25">
      <c r="A9" s="90">
        <v>4</v>
      </c>
      <c r="B9" s="100" t="s">
        <v>62</v>
      </c>
    </row>
    <row r="11" spans="1:2" ht="18.75" x14ac:dyDescent="0.3">
      <c r="B11" s="89" t="s">
        <v>55</v>
      </c>
    </row>
    <row r="12" spans="1:2" x14ac:dyDescent="0.25">
      <c r="A12" s="90">
        <v>1</v>
      </c>
      <c r="B12" s="88" t="s">
        <v>43</v>
      </c>
    </row>
    <row r="13" spans="1:2" x14ac:dyDescent="0.25">
      <c r="A13" s="90">
        <v>2</v>
      </c>
      <c r="B13" s="94" t="s">
        <v>56</v>
      </c>
    </row>
    <row r="14" spans="1:2" x14ac:dyDescent="0.25">
      <c r="A14" s="90">
        <v>3</v>
      </c>
      <c r="B14" s="94" t="s">
        <v>59</v>
      </c>
    </row>
    <row r="15" spans="1:2" x14ac:dyDescent="0.25">
      <c r="A15" s="90">
        <v>4</v>
      </c>
      <c r="B15" s="94" t="s">
        <v>57</v>
      </c>
    </row>
    <row r="17" spans="2:2" ht="18.75" x14ac:dyDescent="0.3">
      <c r="B17" s="89" t="s">
        <v>58</v>
      </c>
    </row>
    <row r="18" spans="2:2" x14ac:dyDescent="0.25">
      <c r="B18" s="99" t="s">
        <v>61</v>
      </c>
    </row>
  </sheetData>
  <sheetProtection algorithmName="SHA-512" hashValue="c+jXjAPfjNgmeu6DKldpEklX4CaVou7PO9nHOKGhtd0Fm39QuAwSjE+NWaTZqFhm84HTHFebDBuOJn7L+h0OqQ==" saltValue="+hdy4ZRcjksJxPEuginv8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F61D-E770-4889-9E8D-34EC61650B2F}">
  <sheetPr codeName="Sheet3"/>
  <dimension ref="B1:AL42"/>
  <sheetViews>
    <sheetView showGridLines="0" showRowColHeaders="0" zoomScale="90" zoomScaleNormal="90" workbookViewId="0">
      <selection activeCell="D28" sqref="D28"/>
    </sheetView>
  </sheetViews>
  <sheetFormatPr defaultRowHeight="18" x14ac:dyDescent="0.2"/>
  <cols>
    <col min="1" max="2" width="1.6640625" customWidth="1"/>
    <col min="3" max="3" width="23.33203125" customWidth="1"/>
    <col min="4" max="4" width="19.33203125" style="42" bestFit="1" customWidth="1"/>
    <col min="5" max="5" width="20.83203125" style="15" bestFit="1" customWidth="1"/>
    <col min="6" max="6" width="7.5" style="15" customWidth="1"/>
    <col min="7" max="20" width="7.83203125" customWidth="1"/>
    <col min="38" max="38" width="6.33203125" customWidth="1"/>
  </cols>
  <sheetData>
    <row r="1" spans="2:38" ht="6" customHeight="1" thickBot="1" x14ac:dyDescent="0.25"/>
    <row r="2" spans="2:38" ht="30.75" thickTop="1" x14ac:dyDescent="0.2">
      <c r="B2" s="79"/>
      <c r="C2" s="77" t="s">
        <v>35</v>
      </c>
      <c r="D2" s="50"/>
      <c r="E2" s="51"/>
      <c r="F2" s="51"/>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3"/>
    </row>
    <row r="3" spans="2:38" ht="9.75" customHeight="1" x14ac:dyDescent="0.2">
      <c r="B3" s="54"/>
      <c r="AL3" s="55"/>
    </row>
    <row r="4" spans="2:38" ht="23.25" x14ac:dyDescent="0.2">
      <c r="B4" s="54"/>
      <c r="C4" s="78" t="s">
        <v>32</v>
      </c>
      <c r="AL4" s="55"/>
    </row>
    <row r="5" spans="2:38" x14ac:dyDescent="0.2">
      <c r="B5" s="54"/>
      <c r="AL5" s="55"/>
    </row>
    <row r="6" spans="2:38" x14ac:dyDescent="0.2">
      <c r="B6" s="54"/>
      <c r="C6" s="155" t="s">
        <v>25</v>
      </c>
      <c r="D6" s="155"/>
      <c r="E6" s="56"/>
      <c r="R6" s="57"/>
      <c r="AL6" s="55"/>
    </row>
    <row r="7" spans="2:38" ht="18" customHeight="1" x14ac:dyDescent="0.2">
      <c r="B7" s="54"/>
      <c r="C7" s="157" t="s">
        <v>36</v>
      </c>
      <c r="D7" s="156">
        <v>3000</v>
      </c>
      <c r="E7" s="58" t="s">
        <v>22</v>
      </c>
      <c r="F7" s="59" cm="1">
        <f t="array" ref="F7">INDEX('BRICK SIZES'!AJ15:AJ278,MATCH(MIN(ABS('BRICK SIZES'!AJ15:AJ278-D7)),ABS('BRICK SIZES'!AJ15:AJ278-D7),0))</f>
        <v>3037.5</v>
      </c>
      <c r="R7" s="57"/>
      <c r="AL7" s="55"/>
    </row>
    <row r="8" spans="2:38" ht="18" customHeight="1" x14ac:dyDescent="0.2">
      <c r="B8" s="54"/>
      <c r="C8" s="157"/>
      <c r="D8" s="156"/>
      <c r="E8" s="60" t="s">
        <v>23</v>
      </c>
      <c r="F8" s="70">
        <f>F7-C42</f>
        <v>2989.5</v>
      </c>
      <c r="R8" s="57"/>
      <c r="AL8" s="55"/>
    </row>
    <row r="9" spans="2:38" ht="18" customHeight="1" x14ac:dyDescent="0.2">
      <c r="B9" s="54"/>
      <c r="C9" s="157"/>
      <c r="D9" s="156"/>
      <c r="E9" s="58" t="s">
        <v>24</v>
      </c>
      <c r="F9" s="15">
        <f>VLOOKUP(F7,'BRICK SIZES'!AJ15:AK278,2,FALSE)</f>
        <v>13.5</v>
      </c>
      <c r="AL9" s="55"/>
    </row>
    <row r="10" spans="2:38" x14ac:dyDescent="0.2">
      <c r="B10" s="54"/>
      <c r="C10" s="155" t="s">
        <v>26</v>
      </c>
      <c r="D10" s="155"/>
      <c r="E10" s="56"/>
      <c r="AL10" s="55"/>
    </row>
    <row r="11" spans="2:38" ht="18" customHeight="1" x14ac:dyDescent="0.2">
      <c r="B11" s="54"/>
      <c r="C11" s="157" t="s">
        <v>36</v>
      </c>
      <c r="D11" s="156">
        <v>6000</v>
      </c>
      <c r="E11" s="58" t="s">
        <v>22</v>
      </c>
      <c r="F11" s="59" cm="1">
        <f t="array" ref="F11">INDEX('BRICK SIZES'!AM15:AM278,MATCH(MIN(ABS('BRICK SIZES'!AM15:AM278-D11)),ABS('BRICK SIZES'!AM15:AM278-D11),0))</f>
        <v>5952.5</v>
      </c>
      <c r="AL11" s="55"/>
    </row>
    <row r="12" spans="2:38" ht="18" customHeight="1" x14ac:dyDescent="0.2">
      <c r="B12" s="54"/>
      <c r="C12" s="157"/>
      <c r="D12" s="156"/>
      <c r="E12" s="60" t="s">
        <v>23</v>
      </c>
      <c r="F12" s="70">
        <f>F11-(C42*2)</f>
        <v>5856.5</v>
      </c>
      <c r="AL12" s="55"/>
    </row>
    <row r="13" spans="2:38" ht="18" customHeight="1" x14ac:dyDescent="0.2">
      <c r="B13" s="54"/>
      <c r="C13" s="157"/>
      <c r="D13" s="156"/>
      <c r="E13" s="58" t="s">
        <v>24</v>
      </c>
      <c r="F13" s="15">
        <f>VLOOKUP(F11,'BRICK SIZES'!AM15:AN278,2,FALSE)</f>
        <v>26.5</v>
      </c>
      <c r="P13" s="61"/>
      <c r="AL13" s="55"/>
    </row>
    <row r="14" spans="2:38" x14ac:dyDescent="0.2">
      <c r="B14" s="54"/>
      <c r="C14" s="155" t="s">
        <v>27</v>
      </c>
      <c r="D14" s="155"/>
      <c r="E14" s="56"/>
      <c r="AL14" s="55"/>
    </row>
    <row r="15" spans="2:38" x14ac:dyDescent="0.2">
      <c r="B15" s="54"/>
      <c r="D15" s="62"/>
      <c r="E15" s="58" t="s">
        <v>22</v>
      </c>
      <c r="F15" s="59">
        <f>F7</f>
        <v>3037.5</v>
      </c>
      <c r="Q15" s="14"/>
      <c r="T15" s="14"/>
      <c r="AL15" s="55"/>
    </row>
    <row r="16" spans="2:38" x14ac:dyDescent="0.2">
      <c r="B16" s="54"/>
      <c r="D16" s="85">
        <f>D7</f>
        <v>3000</v>
      </c>
      <c r="E16" s="60" t="s">
        <v>23</v>
      </c>
      <c r="F16" s="70">
        <f>F8</f>
        <v>2989.5</v>
      </c>
      <c r="Q16" s="14"/>
      <c r="T16" s="14"/>
      <c r="AL16" s="55"/>
    </row>
    <row r="17" spans="2:38" x14ac:dyDescent="0.2">
      <c r="B17" s="54"/>
      <c r="D17" s="62"/>
      <c r="E17" s="58" t="s">
        <v>24</v>
      </c>
      <c r="F17" s="15">
        <f>F9</f>
        <v>13.5</v>
      </c>
      <c r="Q17" s="14"/>
      <c r="T17" s="14"/>
      <c r="AL17" s="55"/>
    </row>
    <row r="18" spans="2:38" x14ac:dyDescent="0.2">
      <c r="B18" s="54"/>
      <c r="Q18" s="14"/>
      <c r="T18" s="14"/>
      <c r="AL18" s="55"/>
    </row>
    <row r="19" spans="2:38" x14ac:dyDescent="0.2">
      <c r="B19" s="54"/>
      <c r="L19" s="61"/>
      <c r="M19" s="61"/>
      <c r="AL19" s="55"/>
    </row>
    <row r="20" spans="2:38" x14ac:dyDescent="0.2">
      <c r="B20" s="54"/>
      <c r="L20" s="61"/>
      <c r="M20" s="61"/>
      <c r="AL20" s="55"/>
    </row>
    <row r="21" spans="2:38" x14ac:dyDescent="0.2">
      <c r="B21" s="54"/>
      <c r="L21" s="61"/>
      <c r="M21" s="61"/>
      <c r="AL21" s="55"/>
    </row>
    <row r="22" spans="2:38" x14ac:dyDescent="0.2">
      <c r="B22" s="54"/>
      <c r="L22" s="61"/>
      <c r="M22" s="61"/>
      <c r="AL22" s="55"/>
    </row>
    <row r="23" spans="2:38" x14ac:dyDescent="0.2">
      <c r="B23" s="54"/>
      <c r="AL23" s="55"/>
    </row>
    <row r="24" spans="2:38" x14ac:dyDescent="0.2">
      <c r="B24" s="54"/>
      <c r="AL24" s="55"/>
    </row>
    <row r="25" spans="2:38" x14ac:dyDescent="0.2">
      <c r="B25" s="54"/>
      <c r="AL25" s="55"/>
    </row>
    <row r="26" spans="2:38" x14ac:dyDescent="0.2">
      <c r="B26" s="54"/>
      <c r="AL26" s="55"/>
    </row>
    <row r="27" spans="2:38" ht="18.75" thickBot="1" x14ac:dyDescent="0.25">
      <c r="B27" s="54"/>
      <c r="C27" s="86" t="s">
        <v>50</v>
      </c>
      <c r="AL27" s="55"/>
    </row>
    <row r="28" spans="2:38" ht="15" x14ac:dyDescent="0.2">
      <c r="B28" s="54"/>
      <c r="C28" s="80" t="s">
        <v>39</v>
      </c>
      <c r="D28" s="82" t="s">
        <v>37</v>
      </c>
      <c r="E28" s="81"/>
      <c r="AL28" s="55"/>
    </row>
    <row r="29" spans="2:38" ht="15.75" thickBot="1" x14ac:dyDescent="0.25">
      <c r="B29" s="54"/>
      <c r="C29" s="76" t="s">
        <v>40</v>
      </c>
      <c r="D29" s="29"/>
      <c r="E29" s="83">
        <v>25</v>
      </c>
      <c r="AL29" s="55"/>
    </row>
    <row r="30" spans="2:38" ht="18.75" thickBot="1" x14ac:dyDescent="0.25">
      <c r="B30" s="54"/>
      <c r="AL30" s="55"/>
    </row>
    <row r="31" spans="2:38" ht="18.75" thickBot="1" x14ac:dyDescent="0.25">
      <c r="B31" s="54"/>
      <c r="C31" s="93" t="s">
        <v>63</v>
      </c>
      <c r="D31" s="97"/>
      <c r="E31" s="98">
        <f>C42</f>
        <v>48</v>
      </c>
      <c r="AL31" s="55"/>
    </row>
    <row r="32" spans="2:38" x14ac:dyDescent="0.2">
      <c r="B32" s="54"/>
      <c r="AL32" s="55"/>
    </row>
    <row r="33" spans="2:38" x14ac:dyDescent="0.2">
      <c r="B33" s="54"/>
      <c r="AL33" s="55"/>
    </row>
    <row r="34" spans="2:38" x14ac:dyDescent="0.2">
      <c r="B34" s="54"/>
      <c r="AL34" s="55"/>
    </row>
    <row r="35" spans="2:38" x14ac:dyDescent="0.2">
      <c r="B35" s="54"/>
      <c r="AL35" s="55"/>
    </row>
    <row r="36" spans="2:38" x14ac:dyDescent="0.2">
      <c r="B36" s="54"/>
      <c r="AL36" s="55"/>
    </row>
    <row r="37" spans="2:38" x14ac:dyDescent="0.2">
      <c r="B37" s="54"/>
      <c r="AL37" s="55"/>
    </row>
    <row r="38" spans="2:38" x14ac:dyDescent="0.2">
      <c r="B38" s="54"/>
      <c r="AK38" s="63" t="s">
        <v>60</v>
      </c>
      <c r="AL38" s="55"/>
    </row>
    <row r="39" spans="2:38" ht="18.75" thickBot="1" x14ac:dyDescent="0.25">
      <c r="B39" s="64"/>
      <c r="C39" s="67"/>
      <c r="D39" s="65"/>
      <c r="E39" s="66"/>
      <c r="F39" s="66"/>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8"/>
    </row>
    <row r="40" spans="2:38" ht="18.75" thickTop="1" x14ac:dyDescent="0.2"/>
    <row r="41" spans="2:38" hidden="1" x14ac:dyDescent="0.2">
      <c r="C41">
        <f>IF(D28="brick mesh",8,E29)</f>
        <v>8</v>
      </c>
      <c r="D41" s="42" t="s">
        <v>41</v>
      </c>
    </row>
    <row r="42" spans="2:38" hidden="1" x14ac:dyDescent="0.2">
      <c r="C42">
        <f>25+12+3+C41</f>
        <v>48</v>
      </c>
      <c r="D42" s="42" t="s">
        <v>42</v>
      </c>
    </row>
  </sheetData>
  <sheetProtection algorithmName="SHA-512" hashValue="vlodQx5kiAXhJTrCsBSYSxkX0y8aeKmAL8H/TUncWa6VdtyNF4mbHp1h1nwb7yWZQo4DWj7JwrnVVLVl4L0mjw==" saltValue="tX3033MxRrEDRmEDRoaD2Q==" spinCount="100000" sheet="1" objects="1" selectLockedCells="1"/>
  <mergeCells count="7">
    <mergeCell ref="C6:D6"/>
    <mergeCell ref="C10:D10"/>
    <mergeCell ref="C14:D14"/>
    <mergeCell ref="D7:D9"/>
    <mergeCell ref="D11:D13"/>
    <mergeCell ref="C7:C9"/>
    <mergeCell ref="C11:C13"/>
  </mergeCells>
  <conditionalFormatting sqref="C29:E29">
    <cfRule type="expression" dxfId="9" priority="8">
      <formula>$D$28="brick mesh"</formula>
    </cfRule>
    <cfRule type="expression" dxfId="8" priority="9">
      <formula>$M$32="brick mesh"</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E7D6BB9-BEE0-459B-B91F-B29FC2374D05}">
          <x14:formula1>
            <xm:f>'BRICK SIZES'!$AA$31:$AA$32</xm:f>
          </x14:formula1>
          <xm:sqref>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3FCF-1509-4E13-AA8E-B4ED18369113}">
  <sheetPr codeName="Sheet4"/>
  <dimension ref="B1:AL44"/>
  <sheetViews>
    <sheetView showGridLines="0" showRowColHeaders="0" zoomScale="90" zoomScaleNormal="90" workbookViewId="0">
      <selection activeCell="D30" sqref="D30"/>
    </sheetView>
  </sheetViews>
  <sheetFormatPr defaultRowHeight="18" x14ac:dyDescent="0.2"/>
  <cols>
    <col min="1" max="2" width="1.6640625" customWidth="1"/>
    <col min="3" max="3" width="23.6640625" customWidth="1"/>
    <col min="4" max="4" width="18.83203125" style="42" customWidth="1"/>
    <col min="5" max="5" width="20.83203125" style="15" bestFit="1" customWidth="1"/>
    <col min="6" max="6" width="7.5" style="15" bestFit="1" customWidth="1"/>
    <col min="7" max="22" width="7.83203125" customWidth="1"/>
  </cols>
  <sheetData>
    <row r="1" spans="2:38" ht="5.25" customHeight="1" thickBot="1" x14ac:dyDescent="0.25"/>
    <row r="2" spans="2:38" ht="30.75" thickTop="1" x14ac:dyDescent="0.2">
      <c r="B2" s="79"/>
      <c r="C2" s="77" t="s">
        <v>35</v>
      </c>
      <c r="D2" s="50"/>
      <c r="E2" s="51"/>
      <c r="F2" s="51"/>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3"/>
    </row>
    <row r="3" spans="2:38" ht="9.75" customHeight="1" x14ac:dyDescent="0.2">
      <c r="B3" s="54"/>
      <c r="D3" s="69"/>
      <c r="AL3" s="55"/>
    </row>
    <row r="4" spans="2:38" ht="23.25" x14ac:dyDescent="0.2">
      <c r="B4" s="54"/>
      <c r="C4" s="78" t="s">
        <v>33</v>
      </c>
      <c r="AL4" s="55"/>
    </row>
    <row r="5" spans="2:38" x14ac:dyDescent="0.2">
      <c r="B5" s="54"/>
      <c r="AL5" s="55"/>
    </row>
    <row r="6" spans="2:38" x14ac:dyDescent="0.2">
      <c r="B6" s="54"/>
      <c r="C6" s="155" t="s">
        <v>25</v>
      </c>
      <c r="D6" s="155"/>
      <c r="AL6" s="55"/>
    </row>
    <row r="7" spans="2:38" ht="18" customHeight="1" x14ac:dyDescent="0.2">
      <c r="B7" s="54"/>
      <c r="C7" s="157" t="s">
        <v>36</v>
      </c>
      <c r="D7" s="156">
        <v>4000</v>
      </c>
      <c r="E7" s="58" t="s">
        <v>22</v>
      </c>
      <c r="F7" s="59" cm="1">
        <f t="array" ref="F7">INDEX('BRICK SIZES'!AJ15:AJ278,MATCH(MIN(ABS('BRICK SIZES'!AJ15:AJ278-D7)),ABS('BRICK SIZES'!AJ15:AJ278-D7),0))</f>
        <v>4050</v>
      </c>
      <c r="AL7" s="55"/>
    </row>
    <row r="8" spans="2:38" ht="18" customHeight="1" x14ac:dyDescent="0.2">
      <c r="B8" s="54"/>
      <c r="C8" s="157"/>
      <c r="D8" s="156"/>
      <c r="E8" s="60" t="s">
        <v>23</v>
      </c>
      <c r="F8" s="70">
        <f>F7-C44</f>
        <v>4002</v>
      </c>
      <c r="W8" s="14"/>
      <c r="Z8" s="14"/>
      <c r="AL8" s="55"/>
    </row>
    <row r="9" spans="2:38" ht="18" customHeight="1" x14ac:dyDescent="0.2">
      <c r="B9" s="54"/>
      <c r="C9" s="157"/>
      <c r="D9" s="156"/>
      <c r="E9" s="58" t="s">
        <v>24</v>
      </c>
      <c r="F9" s="15">
        <f>VLOOKUP(F7,'BRICK SIZES'!AJ15:AN278,2,FALSE)</f>
        <v>18</v>
      </c>
      <c r="W9" s="14"/>
      <c r="Z9" s="14"/>
      <c r="AL9" s="55"/>
    </row>
    <row r="10" spans="2:38" x14ac:dyDescent="0.2">
      <c r="B10" s="54"/>
      <c r="C10" s="155" t="s">
        <v>26</v>
      </c>
      <c r="D10" s="155"/>
      <c r="E10" s="56"/>
      <c r="W10" s="14"/>
      <c r="Z10" s="14"/>
      <c r="AL10" s="55"/>
    </row>
    <row r="11" spans="2:38" ht="18" customHeight="1" x14ac:dyDescent="0.2">
      <c r="B11" s="54"/>
      <c r="C11" s="157" t="s">
        <v>36</v>
      </c>
      <c r="D11" s="156">
        <v>3000</v>
      </c>
      <c r="E11" s="58" t="s">
        <v>22</v>
      </c>
      <c r="F11" s="59" cm="1">
        <f t="array" ref="F11">INDEX('BRICK SIZES'!AM15:AM278,MATCH(MIN(ABS('BRICK SIZES'!AM15:AM278-D11)),ABS('BRICK SIZES'!AM15:AM278-D11),0))</f>
        <v>3027.5</v>
      </c>
      <c r="W11" s="14"/>
      <c r="Z11" s="14"/>
      <c r="AL11" s="55"/>
    </row>
    <row r="12" spans="2:38" ht="18" customHeight="1" x14ac:dyDescent="0.2">
      <c r="B12" s="54"/>
      <c r="C12" s="157"/>
      <c r="D12" s="156"/>
      <c r="E12" s="60" t="s">
        <v>23</v>
      </c>
      <c r="F12" s="70">
        <f>F11-(C44*2)</f>
        <v>2931.5</v>
      </c>
      <c r="AL12" s="55"/>
    </row>
    <row r="13" spans="2:38" ht="18" customHeight="1" x14ac:dyDescent="0.2">
      <c r="B13" s="54"/>
      <c r="C13" s="157"/>
      <c r="D13" s="156"/>
      <c r="E13" s="58" t="s">
        <v>24</v>
      </c>
      <c r="F13" s="15">
        <f>VLOOKUP(F11,'BRICK SIZES'!AM15:AN278,2,FALSE)</f>
        <v>13.5</v>
      </c>
      <c r="AL13" s="55"/>
    </row>
    <row r="14" spans="2:38" x14ac:dyDescent="0.2">
      <c r="B14" s="54"/>
      <c r="C14" s="155" t="s">
        <v>27</v>
      </c>
      <c r="D14" s="155"/>
      <c r="AL14" s="55"/>
    </row>
    <row r="15" spans="2:38" ht="18" customHeight="1" x14ac:dyDescent="0.2">
      <c r="B15" s="54"/>
      <c r="C15" s="157" t="s">
        <v>36</v>
      </c>
      <c r="D15" s="156">
        <v>2000</v>
      </c>
      <c r="E15" s="58" t="s">
        <v>22</v>
      </c>
      <c r="F15" s="59" cm="1">
        <f t="array" ref="F15">INDEX('BRICK SIZES'!AJ15:AJ278,MATCH(MIN(ABS('BRICK SIZES'!AJ15:AJ278-D15)),ABS('BRICK SIZES'!AJ15:AJ278-D15),0))</f>
        <v>2025</v>
      </c>
      <c r="R15" s="61"/>
      <c r="AL15" s="55"/>
    </row>
    <row r="16" spans="2:38" ht="18" customHeight="1" x14ac:dyDescent="0.2">
      <c r="B16" s="54"/>
      <c r="C16" s="157"/>
      <c r="D16" s="156"/>
      <c r="E16" s="60" t="s">
        <v>23</v>
      </c>
      <c r="F16" s="70">
        <f>F15</f>
        <v>2025</v>
      </c>
      <c r="R16" s="61"/>
      <c r="AL16" s="55"/>
    </row>
    <row r="17" spans="2:38" ht="18" customHeight="1" x14ac:dyDescent="0.2">
      <c r="B17" s="54"/>
      <c r="C17" s="157"/>
      <c r="D17" s="156"/>
      <c r="E17" s="58" t="s">
        <v>24</v>
      </c>
      <c r="F17" s="15">
        <f>VLOOKUP(F15,'BRICK SIZES'!AJ15:AK278,2,FALSE)</f>
        <v>9</v>
      </c>
      <c r="R17" s="61"/>
      <c r="AL17" s="55"/>
    </row>
    <row r="18" spans="2:38" x14ac:dyDescent="0.2">
      <c r="B18" s="54"/>
      <c r="C18" s="155" t="s">
        <v>28</v>
      </c>
      <c r="D18" s="155"/>
      <c r="E18" s="56"/>
      <c r="R18" s="61"/>
      <c r="AL18" s="55"/>
    </row>
    <row r="19" spans="2:38" ht="18" customHeight="1" x14ac:dyDescent="0.2">
      <c r="B19" s="54"/>
      <c r="C19" s="157" t="s">
        <v>36</v>
      </c>
      <c r="D19" s="156">
        <v>3000</v>
      </c>
      <c r="E19" s="58" t="s">
        <v>22</v>
      </c>
      <c r="F19" s="59" cm="1">
        <f t="array" ref="F19">INDEX('BRICK SIZES'!AJ15:AJ278,MATCH(MIN(ABS('BRICK SIZES'!AJ15:AJ278-D19)),ABS('BRICK SIZES'!AJ15:AJ278-D19),0))</f>
        <v>3037.5</v>
      </c>
      <c r="P19" s="71"/>
      <c r="Q19" s="61"/>
      <c r="R19" s="61"/>
      <c r="AL19" s="55"/>
    </row>
    <row r="20" spans="2:38" ht="18" customHeight="1" x14ac:dyDescent="0.2">
      <c r="B20" s="54"/>
      <c r="C20" s="157"/>
      <c r="D20" s="156"/>
      <c r="E20" s="60" t="s">
        <v>23</v>
      </c>
      <c r="F20" s="70">
        <f>F19</f>
        <v>3037.5</v>
      </c>
      <c r="R20" s="61"/>
      <c r="AL20" s="55"/>
    </row>
    <row r="21" spans="2:38" ht="18" customHeight="1" x14ac:dyDescent="0.2">
      <c r="B21" s="54"/>
      <c r="C21" s="157"/>
      <c r="D21" s="156"/>
      <c r="E21" s="58" t="s">
        <v>24</v>
      </c>
      <c r="F21" s="15">
        <f>VLOOKUP(F19,'BRICK SIZES'!AJ15:AK278,2,FALSE)</f>
        <v>13.5</v>
      </c>
      <c r="AL21" s="55"/>
    </row>
    <row r="22" spans="2:38" x14ac:dyDescent="0.2">
      <c r="B22" s="54"/>
      <c r="C22" s="155" t="s">
        <v>29</v>
      </c>
      <c r="D22" s="155"/>
      <c r="E22" s="56"/>
      <c r="R22" s="14"/>
      <c r="U22" s="14"/>
      <c r="AL22" s="55"/>
    </row>
    <row r="23" spans="2:38" x14ac:dyDescent="0.2">
      <c r="B23" s="54"/>
      <c r="D23" s="62"/>
      <c r="E23" s="58" t="s">
        <v>22</v>
      </c>
      <c r="F23" s="59">
        <f>F7-F15</f>
        <v>2025</v>
      </c>
      <c r="R23" s="14"/>
      <c r="U23" s="14"/>
      <c r="AL23" s="55"/>
    </row>
    <row r="24" spans="2:38" x14ac:dyDescent="0.2">
      <c r="B24" s="54"/>
      <c r="D24" s="85">
        <f>D7-D15</f>
        <v>2000</v>
      </c>
      <c r="E24" s="60" t="s">
        <v>23</v>
      </c>
      <c r="F24" s="70">
        <f>F23-C44</f>
        <v>1977</v>
      </c>
      <c r="M24" s="14"/>
      <c r="N24" s="14"/>
      <c r="R24" s="14"/>
      <c r="U24" s="14"/>
      <c r="AL24" s="55"/>
    </row>
    <row r="25" spans="2:38" x14ac:dyDescent="0.2">
      <c r="B25" s="54"/>
      <c r="D25" s="62"/>
      <c r="E25" s="58" t="s">
        <v>24</v>
      </c>
      <c r="F25" s="15">
        <f>VLOOKUP(F23,'BRICK SIZES'!AJ15:AN278,2,FALSE)</f>
        <v>9</v>
      </c>
      <c r="R25" s="14"/>
      <c r="U25" s="14"/>
      <c r="AL25" s="55"/>
    </row>
    <row r="26" spans="2:38" x14ac:dyDescent="0.2">
      <c r="B26" s="54"/>
      <c r="K26" s="61"/>
      <c r="AL26" s="55"/>
    </row>
    <row r="27" spans="2:38" x14ac:dyDescent="0.2">
      <c r="B27" s="54"/>
      <c r="K27" s="61"/>
      <c r="AL27" s="55"/>
    </row>
    <row r="28" spans="2:38" x14ac:dyDescent="0.2">
      <c r="B28" s="54"/>
      <c r="D28" s="72"/>
      <c r="K28" s="61"/>
      <c r="AL28" s="55"/>
    </row>
    <row r="29" spans="2:38" ht="18.75" thickBot="1" x14ac:dyDescent="0.25">
      <c r="B29" s="54"/>
      <c r="C29" s="86" t="s">
        <v>50</v>
      </c>
      <c r="K29" s="61"/>
      <c r="AL29" s="55"/>
    </row>
    <row r="30" spans="2:38" ht="15" x14ac:dyDescent="0.2">
      <c r="B30" s="54"/>
      <c r="C30" s="80" t="s">
        <v>39</v>
      </c>
      <c r="D30" s="82" t="s">
        <v>37</v>
      </c>
      <c r="E30" s="81"/>
      <c r="AL30" s="55"/>
    </row>
    <row r="31" spans="2:38" ht="15.75" thickBot="1" x14ac:dyDescent="0.25">
      <c r="B31" s="54"/>
      <c r="C31" s="76" t="s">
        <v>40</v>
      </c>
      <c r="D31" s="29"/>
      <c r="E31" s="83">
        <v>25</v>
      </c>
      <c r="AL31" s="55"/>
    </row>
    <row r="32" spans="2:38" ht="9.75" customHeight="1" thickBot="1" x14ac:dyDescent="0.25">
      <c r="B32" s="54"/>
      <c r="AL32" s="55"/>
    </row>
    <row r="33" spans="2:38" ht="18.75" thickBot="1" x14ac:dyDescent="0.25">
      <c r="B33" s="54"/>
      <c r="C33" s="93" t="s">
        <v>63</v>
      </c>
      <c r="D33" s="97"/>
      <c r="E33" s="98">
        <f>C44</f>
        <v>48</v>
      </c>
      <c r="AL33" s="55"/>
    </row>
    <row r="34" spans="2:38" x14ac:dyDescent="0.2">
      <c r="B34" s="54"/>
      <c r="AL34" s="55"/>
    </row>
    <row r="35" spans="2:38" x14ac:dyDescent="0.2">
      <c r="B35" s="54"/>
      <c r="AL35" s="55"/>
    </row>
    <row r="36" spans="2:38" ht="9.75" customHeight="1" x14ac:dyDescent="0.2">
      <c r="B36" s="54"/>
      <c r="AL36" s="55"/>
    </row>
    <row r="37" spans="2:38" ht="7.5" customHeight="1" x14ac:dyDescent="0.2">
      <c r="B37" s="54"/>
      <c r="AL37" s="55"/>
    </row>
    <row r="38" spans="2:38" x14ac:dyDescent="0.2">
      <c r="B38" s="54"/>
      <c r="AL38" s="55"/>
    </row>
    <row r="39" spans="2:38" x14ac:dyDescent="0.2">
      <c r="B39" s="54"/>
      <c r="AL39" s="55"/>
    </row>
    <row r="40" spans="2:38" x14ac:dyDescent="0.2">
      <c r="B40" s="54"/>
      <c r="AK40" s="63" t="s">
        <v>60</v>
      </c>
      <c r="AL40" s="55"/>
    </row>
    <row r="41" spans="2:38" ht="15" customHeight="1" thickBot="1" x14ac:dyDescent="0.25">
      <c r="B41" s="64"/>
      <c r="C41" s="67"/>
      <c r="D41" s="65"/>
      <c r="E41" s="66"/>
      <c r="F41" s="66"/>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8"/>
    </row>
    <row r="42" spans="2:38" ht="18.75" thickTop="1" x14ac:dyDescent="0.2"/>
    <row r="43" spans="2:38" hidden="1" x14ac:dyDescent="0.2">
      <c r="C43">
        <f>IF(D30="brick mesh",8,E31)</f>
        <v>8</v>
      </c>
      <c r="D43" s="42" t="s">
        <v>41</v>
      </c>
    </row>
    <row r="44" spans="2:38" hidden="1" x14ac:dyDescent="0.2">
      <c r="C44">
        <f>25+12+3+C43</f>
        <v>48</v>
      </c>
      <c r="D44" s="42" t="s">
        <v>42</v>
      </c>
    </row>
  </sheetData>
  <sheetProtection algorithmName="SHA-512" hashValue="Z/vU+bDi1J2IAPB8jxX044/1SKWriIY/uCaxyBOMB53gMQ3/phRJe+A2wrGonQiIvJ5tdRfSDIbXQ/nj3U34dA==" saltValue="6eHFURD3UoBIJnW0ES+bQQ==" spinCount="100000" sheet="1" objects="1" selectLockedCells="1"/>
  <mergeCells count="13">
    <mergeCell ref="C6:D6"/>
    <mergeCell ref="C10:D10"/>
    <mergeCell ref="C14:D14"/>
    <mergeCell ref="C18:D18"/>
    <mergeCell ref="C22:D22"/>
    <mergeCell ref="D7:D9"/>
    <mergeCell ref="D11:D13"/>
    <mergeCell ref="D15:D17"/>
    <mergeCell ref="D19:D21"/>
    <mergeCell ref="C7:C9"/>
    <mergeCell ref="C11:C13"/>
    <mergeCell ref="C15:C17"/>
    <mergeCell ref="C19:C21"/>
  </mergeCells>
  <conditionalFormatting sqref="C31:E31 G31">
    <cfRule type="expression" dxfId="7" priority="2">
      <formula>$M$32="brick mesh"</formula>
    </cfRule>
  </conditionalFormatting>
  <conditionalFormatting sqref="C31:E31">
    <cfRule type="expression" dxfId="6" priority="7">
      <formula>$D$30="brick mesh"</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61CD841-72A7-44CC-8DE4-59CCB9573BC4}">
          <x14:formula1>
            <xm:f>'BRICK SIZES'!$AA$31:$AA$32</xm:f>
          </x14:formula1>
          <xm:sqref>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048E-B7B1-4510-814D-63008B48BB41}">
  <sheetPr codeName="Sheet5"/>
  <dimension ref="B1:AM48"/>
  <sheetViews>
    <sheetView showGridLines="0" showRowColHeaders="0" zoomScale="90" zoomScaleNormal="90" workbookViewId="0">
      <selection activeCell="D36" sqref="D36"/>
    </sheetView>
  </sheetViews>
  <sheetFormatPr defaultRowHeight="12.75" x14ac:dyDescent="0.2"/>
  <cols>
    <col min="1" max="2" width="1.6640625" customWidth="1"/>
    <col min="3" max="3" width="22.83203125" customWidth="1"/>
    <col min="4" max="4" width="23.5" style="14" customWidth="1"/>
    <col min="5" max="5" width="20.83203125" style="14" bestFit="1" customWidth="1"/>
    <col min="6" max="6" width="7.5" style="14" bestFit="1" customWidth="1"/>
    <col min="7" max="10" width="7.83203125" customWidth="1"/>
    <col min="11" max="11" width="18.1640625" customWidth="1"/>
    <col min="12" max="12" width="7.83203125" customWidth="1"/>
    <col min="13" max="13" width="6.33203125" customWidth="1"/>
    <col min="14" max="14" width="5.83203125" customWidth="1"/>
    <col min="15" max="15" width="5.6640625" customWidth="1"/>
    <col min="16" max="23" width="7.83203125" customWidth="1"/>
    <col min="24" max="24" width="4.5" customWidth="1"/>
    <col min="25" max="25" width="5" customWidth="1"/>
    <col min="30" max="30" width="3.33203125" customWidth="1"/>
    <col min="39" max="39" width="7.33203125" customWidth="1"/>
  </cols>
  <sheetData>
    <row r="1" spans="2:39" ht="3.75" customHeight="1" thickBot="1" x14ac:dyDescent="0.25"/>
    <row r="2" spans="2:39" ht="30.75" thickTop="1" x14ac:dyDescent="0.2">
      <c r="B2" s="79"/>
      <c r="C2" s="77" t="s">
        <v>35</v>
      </c>
      <c r="D2" s="73"/>
      <c r="E2" s="73"/>
      <c r="F2" s="73"/>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3"/>
    </row>
    <row r="3" spans="2:39" ht="6.75" customHeight="1" x14ac:dyDescent="0.2">
      <c r="B3" s="54"/>
      <c r="AM3" s="55"/>
    </row>
    <row r="4" spans="2:39" ht="23.25" x14ac:dyDescent="0.2">
      <c r="B4" s="54"/>
      <c r="C4" s="78" t="s">
        <v>34</v>
      </c>
      <c r="AM4" s="55"/>
    </row>
    <row r="5" spans="2:39" x14ac:dyDescent="0.2">
      <c r="B5" s="54"/>
      <c r="AM5" s="55"/>
    </row>
    <row r="6" spans="2:39" ht="18" x14ac:dyDescent="0.2">
      <c r="B6" s="54"/>
      <c r="C6" s="155" t="s">
        <v>25</v>
      </c>
      <c r="D6" s="155"/>
      <c r="E6" s="71"/>
      <c r="AM6" s="55"/>
    </row>
    <row r="7" spans="2:39" ht="18" customHeight="1" x14ac:dyDescent="0.2">
      <c r="B7" s="54"/>
      <c r="C7" s="157" t="s">
        <v>36</v>
      </c>
      <c r="D7" s="156">
        <v>4500</v>
      </c>
      <c r="E7" s="58" t="s">
        <v>22</v>
      </c>
      <c r="F7" s="59" cm="1">
        <f t="array" ref="F7">INDEX('BRICK SIZES'!AJ15:AJ278,MATCH(MIN(ABS('BRICK SIZES'!AJ15:AJ278-D7)),ABS('BRICK SIZES'!AJ15:AJ278-D7),0))</f>
        <v>4500</v>
      </c>
      <c r="AM7" s="55"/>
    </row>
    <row r="8" spans="2:39" ht="18" customHeight="1" x14ac:dyDescent="0.2">
      <c r="B8" s="54"/>
      <c r="C8" s="157"/>
      <c r="D8" s="156"/>
      <c r="E8" s="60" t="s">
        <v>23</v>
      </c>
      <c r="F8" s="70">
        <f>F7-C48</f>
        <v>4452</v>
      </c>
      <c r="AM8" s="55"/>
    </row>
    <row r="9" spans="2:39" ht="18" customHeight="1" x14ac:dyDescent="0.2">
      <c r="B9" s="54"/>
      <c r="C9" s="157"/>
      <c r="D9" s="156"/>
      <c r="E9" s="58" t="s">
        <v>24</v>
      </c>
      <c r="F9" s="15">
        <f>VLOOKUP(F7,'BRICK SIZES'!AJ15:AN278,2,FALSE)</f>
        <v>20</v>
      </c>
      <c r="AM9" s="55"/>
    </row>
    <row r="10" spans="2:39" ht="18" x14ac:dyDescent="0.2">
      <c r="B10" s="54"/>
      <c r="C10" s="155" t="s">
        <v>26</v>
      </c>
      <c r="D10" s="155"/>
      <c r="E10" s="58"/>
      <c r="F10" s="15"/>
      <c r="W10" s="57"/>
      <c r="AM10" s="55"/>
    </row>
    <row r="11" spans="2:39" ht="18" customHeight="1" x14ac:dyDescent="0.2">
      <c r="B11" s="54"/>
      <c r="C11" s="157" t="s">
        <v>36</v>
      </c>
      <c r="D11" s="156">
        <v>2500</v>
      </c>
      <c r="E11" s="58" t="s">
        <v>22</v>
      </c>
      <c r="F11" s="59" cm="1">
        <f t="array" ref="F11">INDEX('BRICK SIZES'!AJ15:AJ278,MATCH(MIN(ABS('BRICK SIZES'!AJ15:AJ278-D11)),ABS('BRICK SIZES'!AJ15:AJ278-D11),0))</f>
        <v>2475</v>
      </c>
      <c r="AM11" s="55"/>
    </row>
    <row r="12" spans="2:39" ht="18" customHeight="1" x14ac:dyDescent="0.2">
      <c r="B12" s="54"/>
      <c r="C12" s="157"/>
      <c r="D12" s="156"/>
      <c r="E12" s="60" t="s">
        <v>23</v>
      </c>
      <c r="F12" s="70">
        <f>F11</f>
        <v>2475</v>
      </c>
      <c r="AM12" s="55"/>
    </row>
    <row r="13" spans="2:39" ht="18" customHeight="1" x14ac:dyDescent="0.2">
      <c r="B13" s="54"/>
      <c r="C13" s="157"/>
      <c r="D13" s="156"/>
      <c r="E13" s="58" t="s">
        <v>24</v>
      </c>
      <c r="F13" s="15">
        <f>VLOOKUP(F11,'BRICK SIZES'!AJ15:AK278,2,FALSE)</f>
        <v>11</v>
      </c>
      <c r="I13" s="61"/>
      <c r="U13" s="61"/>
      <c r="AM13" s="55"/>
    </row>
    <row r="14" spans="2:39" ht="18" x14ac:dyDescent="0.2">
      <c r="B14" s="54"/>
      <c r="C14" s="155" t="s">
        <v>27</v>
      </c>
      <c r="D14" s="155"/>
      <c r="E14" s="58"/>
      <c r="F14" s="15"/>
      <c r="I14" s="61"/>
      <c r="U14" s="61"/>
      <c r="AM14" s="55"/>
    </row>
    <row r="15" spans="2:39" ht="18" customHeight="1" x14ac:dyDescent="0.2">
      <c r="B15" s="54"/>
      <c r="C15" s="157" t="s">
        <v>36</v>
      </c>
      <c r="D15" s="156">
        <v>3000</v>
      </c>
      <c r="E15" s="58" t="s">
        <v>22</v>
      </c>
      <c r="F15" s="59" cm="1">
        <f t="array" ref="F15">INDEX('BRICK SIZES'!AJ15:AJ278,MATCH(MIN(ABS('BRICK SIZES'!AJ15:AJ278-D15)),ABS('BRICK SIZES'!AJ15:AJ278-D15),0))</f>
        <v>3037.5</v>
      </c>
      <c r="I15" s="61"/>
      <c r="U15" s="61"/>
      <c r="AM15" s="55"/>
    </row>
    <row r="16" spans="2:39" ht="18" customHeight="1" x14ac:dyDescent="0.2">
      <c r="B16" s="54"/>
      <c r="C16" s="157"/>
      <c r="D16" s="156"/>
      <c r="E16" s="60" t="s">
        <v>23</v>
      </c>
      <c r="F16" s="70">
        <f>F15</f>
        <v>3037.5</v>
      </c>
      <c r="I16" s="61"/>
      <c r="U16" s="61"/>
      <c r="AM16" s="55"/>
    </row>
    <row r="17" spans="2:39" ht="18" customHeight="1" x14ac:dyDescent="0.2">
      <c r="B17" s="54"/>
      <c r="C17" s="157"/>
      <c r="D17" s="156"/>
      <c r="E17" s="58" t="s">
        <v>24</v>
      </c>
      <c r="F17" s="15">
        <f>VLOOKUP(F15,'BRICK SIZES'!AJ15:AK278,2,FALSE)</f>
        <v>13.5</v>
      </c>
      <c r="U17" s="61"/>
      <c r="AM17" s="55"/>
    </row>
    <row r="18" spans="2:39" ht="18" x14ac:dyDescent="0.2">
      <c r="B18" s="54"/>
      <c r="C18" s="155" t="s">
        <v>28</v>
      </c>
      <c r="D18" s="155"/>
      <c r="E18" s="58"/>
      <c r="F18" s="15"/>
      <c r="AM18" s="55"/>
    </row>
    <row r="19" spans="2:39" ht="18" customHeight="1" x14ac:dyDescent="0.2">
      <c r="B19" s="54"/>
      <c r="C19" s="157" t="s">
        <v>36</v>
      </c>
      <c r="D19" s="156">
        <v>3500</v>
      </c>
      <c r="E19" s="58" t="s">
        <v>22</v>
      </c>
      <c r="F19" s="59" cm="1">
        <f t="array" ref="F19">INDEX('BRICK SIZES'!AM15:AM278,MATCH(MIN(ABS('BRICK SIZES'!AM15:AM278-D19)),ABS('BRICK SIZES'!AM15:AM278-D19),0))</f>
        <v>3477.5</v>
      </c>
      <c r="U19" s="14"/>
      <c r="X19" s="14"/>
      <c r="AM19" s="55"/>
    </row>
    <row r="20" spans="2:39" ht="18" customHeight="1" x14ac:dyDescent="0.2">
      <c r="B20" s="54"/>
      <c r="C20" s="157"/>
      <c r="D20" s="156"/>
      <c r="E20" s="60" t="s">
        <v>23</v>
      </c>
      <c r="F20" s="70">
        <f>F19-(C48*2)</f>
        <v>3381.5</v>
      </c>
      <c r="S20" s="57"/>
      <c r="U20" s="14"/>
      <c r="X20" s="14"/>
      <c r="AM20" s="55"/>
    </row>
    <row r="21" spans="2:39" ht="18" customHeight="1" x14ac:dyDescent="0.2">
      <c r="B21" s="54"/>
      <c r="C21" s="157"/>
      <c r="D21" s="156"/>
      <c r="E21" s="58" t="s">
        <v>24</v>
      </c>
      <c r="F21" s="15">
        <f>VLOOKUP(F19,'BRICK SIZES'!AM15:AN278,2,FALSE)</f>
        <v>15.5</v>
      </c>
      <c r="I21" s="71"/>
      <c r="J21" s="57"/>
      <c r="Q21" s="71"/>
      <c r="R21" s="71"/>
      <c r="S21" s="57"/>
      <c r="U21" s="14"/>
      <c r="X21" s="14"/>
      <c r="AM21" s="55"/>
    </row>
    <row r="22" spans="2:39" ht="18" x14ac:dyDescent="0.2">
      <c r="B22" s="54"/>
      <c r="C22" s="155" t="s">
        <v>29</v>
      </c>
      <c r="D22" s="155"/>
      <c r="E22" s="58"/>
      <c r="F22" s="15"/>
      <c r="U22" s="14"/>
      <c r="X22" s="14"/>
      <c r="AM22" s="55"/>
    </row>
    <row r="23" spans="2:39" ht="18" customHeight="1" x14ac:dyDescent="0.2">
      <c r="B23" s="54"/>
      <c r="C23" s="157" t="s">
        <v>36</v>
      </c>
      <c r="D23" s="156">
        <v>3000</v>
      </c>
      <c r="E23" s="58" t="s">
        <v>22</v>
      </c>
      <c r="F23" s="59" cm="1">
        <f t="array" ref="F23">INDEX('BRICK SIZES'!AJ15:AJ278,MATCH(MIN(ABS('BRICK SIZES'!AJ15:AJ278-D23)),ABS('BRICK SIZES'!AJ15:AJ278-D23),0))</f>
        <v>3037.5</v>
      </c>
      <c r="O23" s="61"/>
      <c r="AM23" s="55"/>
    </row>
    <row r="24" spans="2:39" ht="18" customHeight="1" x14ac:dyDescent="0.2">
      <c r="B24" s="54"/>
      <c r="C24" s="157"/>
      <c r="D24" s="156"/>
      <c r="E24" s="60" t="s">
        <v>23</v>
      </c>
      <c r="F24" s="70">
        <f>F23</f>
        <v>3037.5</v>
      </c>
      <c r="O24" s="61"/>
      <c r="AM24" s="55"/>
    </row>
    <row r="25" spans="2:39" ht="18" customHeight="1" x14ac:dyDescent="0.2">
      <c r="B25" s="54"/>
      <c r="C25" s="157"/>
      <c r="D25" s="156"/>
      <c r="E25" s="58" t="s">
        <v>24</v>
      </c>
      <c r="F25" s="15">
        <f>VLOOKUP(F23,'BRICK SIZES'!AJ15:AK278,2,FALSE)</f>
        <v>13.5</v>
      </c>
      <c r="O25" s="61"/>
      <c r="AM25" s="55"/>
    </row>
    <row r="26" spans="2:39" ht="18" x14ac:dyDescent="0.2">
      <c r="B26" s="54"/>
      <c r="C26" s="155" t="s">
        <v>30</v>
      </c>
      <c r="D26" s="155"/>
      <c r="E26" s="58"/>
      <c r="F26" s="15"/>
      <c r="AM26" s="55"/>
    </row>
    <row r="27" spans="2:39" ht="18" customHeight="1" x14ac:dyDescent="0.2">
      <c r="B27" s="54"/>
      <c r="C27" s="157" t="s">
        <v>36</v>
      </c>
      <c r="D27" s="156">
        <v>2500</v>
      </c>
      <c r="E27" s="58" t="s">
        <v>22</v>
      </c>
      <c r="F27" s="59" cm="1">
        <f t="array" ref="F27">INDEX('BRICK SIZES'!AJ15:AJ278,MATCH(MIN(ABS('BRICK SIZES'!AJ15:AJ278-D27)),ABS('BRICK SIZES'!AJ15:AJ278-D27),0))</f>
        <v>2475</v>
      </c>
      <c r="AM27" s="55"/>
    </row>
    <row r="28" spans="2:39" ht="18" customHeight="1" x14ac:dyDescent="0.2">
      <c r="B28" s="54"/>
      <c r="C28" s="157"/>
      <c r="D28" s="156"/>
      <c r="E28" s="60" t="s">
        <v>23</v>
      </c>
      <c r="F28" s="70">
        <f>F27</f>
        <v>2475</v>
      </c>
      <c r="AM28" s="55"/>
    </row>
    <row r="29" spans="2:39" ht="18" customHeight="1" x14ac:dyDescent="0.2">
      <c r="B29" s="54"/>
      <c r="C29" s="157"/>
      <c r="D29" s="156"/>
      <c r="E29" s="58" t="s">
        <v>24</v>
      </c>
      <c r="F29" s="15">
        <f>VLOOKUP(F27,'BRICK SIZES'!AJ15:AK278,2,FALSE)</f>
        <v>11</v>
      </c>
      <c r="I29" s="15"/>
      <c r="AM29" s="55"/>
    </row>
    <row r="30" spans="2:39" ht="18" x14ac:dyDescent="0.2">
      <c r="B30" s="54"/>
      <c r="C30" s="155" t="s">
        <v>31</v>
      </c>
      <c r="D30" s="155"/>
      <c r="E30" s="58"/>
      <c r="F30" s="15"/>
      <c r="AM30" s="55"/>
    </row>
    <row r="31" spans="2:39" ht="18" x14ac:dyDescent="0.2">
      <c r="B31" s="54"/>
      <c r="D31" s="62"/>
      <c r="E31" s="58" t="s">
        <v>22</v>
      </c>
      <c r="F31" s="59">
        <f>(F7+F15)-F23</f>
        <v>4500</v>
      </c>
      <c r="AM31" s="55"/>
    </row>
    <row r="32" spans="2:39" ht="18" x14ac:dyDescent="0.2">
      <c r="B32" s="54"/>
      <c r="D32" s="85">
        <f>D7+D15-D23</f>
        <v>4500</v>
      </c>
      <c r="E32" s="60" t="s">
        <v>23</v>
      </c>
      <c r="F32" s="70">
        <f>(F8+F16)-F24</f>
        <v>4452</v>
      </c>
      <c r="AM32" s="55"/>
    </row>
    <row r="33" spans="2:39" ht="18" x14ac:dyDescent="0.2">
      <c r="B33" s="54"/>
      <c r="D33" s="62"/>
      <c r="E33" s="58" t="s">
        <v>24</v>
      </c>
      <c r="F33" s="15">
        <f>VLOOKUP(F31,'BRICK SIZES'!AJ15:AN278,2,FALSE)</f>
        <v>20</v>
      </c>
      <c r="AM33" s="55"/>
    </row>
    <row r="34" spans="2:39" ht="7.5" customHeight="1" x14ac:dyDescent="0.2">
      <c r="B34" s="54"/>
      <c r="AM34" s="55"/>
    </row>
    <row r="35" spans="2:39" ht="18.75" thickBot="1" x14ac:dyDescent="0.25">
      <c r="B35" s="54"/>
      <c r="C35" s="86" t="s">
        <v>50</v>
      </c>
      <c r="AM35" s="55"/>
    </row>
    <row r="36" spans="2:39" ht="15" x14ac:dyDescent="0.2">
      <c r="B36" s="54"/>
      <c r="C36" s="75" t="s">
        <v>39</v>
      </c>
      <c r="D36" s="82" t="s">
        <v>37</v>
      </c>
      <c r="E36" s="84"/>
      <c r="AM36" s="55"/>
    </row>
    <row r="37" spans="2:39" ht="15.75" thickBot="1" x14ac:dyDescent="0.25">
      <c r="B37" s="54"/>
      <c r="C37" s="76" t="s">
        <v>40</v>
      </c>
      <c r="D37" s="29"/>
      <c r="E37" s="83">
        <v>25</v>
      </c>
      <c r="F37"/>
      <c r="AM37" s="55"/>
    </row>
    <row r="38" spans="2:39" ht="15.75" thickBot="1" x14ac:dyDescent="0.25">
      <c r="B38" s="54"/>
      <c r="C38" s="15"/>
      <c r="D38"/>
      <c r="E38" s="95"/>
      <c r="F38"/>
      <c r="AM38" s="55"/>
    </row>
    <row r="39" spans="2:39" ht="18.75" thickBot="1" x14ac:dyDescent="0.25">
      <c r="B39" s="54"/>
      <c r="C39" s="93" t="s">
        <v>63</v>
      </c>
      <c r="D39" s="97"/>
      <c r="E39" s="98">
        <f>C48</f>
        <v>48</v>
      </c>
      <c r="F39"/>
      <c r="AM39" s="55"/>
    </row>
    <row r="40" spans="2:39" x14ac:dyDescent="0.2">
      <c r="B40" s="54"/>
      <c r="AM40" s="55"/>
    </row>
    <row r="41" spans="2:39" ht="23.25" customHeight="1" x14ac:dyDescent="0.2">
      <c r="B41" s="54"/>
      <c r="AM41" s="55"/>
    </row>
    <row r="42" spans="2:39" x14ac:dyDescent="0.2">
      <c r="B42" s="54"/>
      <c r="AM42" s="55"/>
    </row>
    <row r="43" spans="2:39" ht="15" x14ac:dyDescent="0.2">
      <c r="B43" s="54"/>
      <c r="AL43" s="15" t="s">
        <v>60</v>
      </c>
      <c r="AM43" s="55"/>
    </row>
    <row r="44" spans="2:39" ht="13.5" thickBot="1" x14ac:dyDescent="0.25">
      <c r="B44" s="64"/>
      <c r="C44" s="67"/>
      <c r="D44" s="74"/>
      <c r="E44" s="74"/>
      <c r="F44" s="74"/>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8"/>
    </row>
    <row r="45" spans="2:39" ht="13.5" thickTop="1" x14ac:dyDescent="0.2"/>
    <row r="47" spans="2:39" ht="18" hidden="1" x14ac:dyDescent="0.2">
      <c r="C47">
        <f>IF(D36="brick mesh",8,E37)</f>
        <v>8</v>
      </c>
      <c r="D47" s="42" t="s">
        <v>41</v>
      </c>
    </row>
    <row r="48" spans="2:39" ht="18" hidden="1" x14ac:dyDescent="0.2">
      <c r="C48">
        <f>25+12+3+C47</f>
        <v>48</v>
      </c>
      <c r="D48" s="42" t="s">
        <v>42</v>
      </c>
    </row>
  </sheetData>
  <sheetProtection algorithmName="SHA-512" hashValue="fgv9yHaxUF8Q3alLk9FYSdQQ81sX7Lv8tHepiQ6Cl98ibgqW8pyo2p0JUpvN5/r4Gi3Nb8AaQwHfc3FXFhvVpg==" saltValue="2Xz7+DCeKfc8g00rWiuXcQ==" spinCount="100000" sheet="1" objects="1" selectLockedCells="1"/>
  <mergeCells count="19">
    <mergeCell ref="D23:D25"/>
    <mergeCell ref="D27:D29"/>
    <mergeCell ref="C30:D30"/>
    <mergeCell ref="C26:D26"/>
    <mergeCell ref="C23:C25"/>
    <mergeCell ref="C27:C29"/>
    <mergeCell ref="C6:D6"/>
    <mergeCell ref="C10:D10"/>
    <mergeCell ref="C14:D14"/>
    <mergeCell ref="C18:D18"/>
    <mergeCell ref="C22:D22"/>
    <mergeCell ref="C7:C9"/>
    <mergeCell ref="C11:C13"/>
    <mergeCell ref="C15:C17"/>
    <mergeCell ref="C19:C21"/>
    <mergeCell ref="D7:D9"/>
    <mergeCell ref="D11:D13"/>
    <mergeCell ref="D15:D17"/>
    <mergeCell ref="D19:D21"/>
  </mergeCells>
  <conditionalFormatting sqref="C37:F38 F39">
    <cfRule type="expression" dxfId="5" priority="11">
      <formula>$D$36="brick mesh"</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3148323-14E9-4090-B631-D7EC794970B1}">
          <x14:formula1>
            <xm:f>'BRICK SIZES'!$AA$31:$AA$32</xm:f>
          </x14:formula1>
          <xm:sqref>D36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2AF0-C205-4643-B855-3BE6EAB3BF7B}">
  <sheetPr codeName="Sheet6"/>
  <dimension ref="B1:AL42"/>
  <sheetViews>
    <sheetView showGridLines="0" showRowColHeaders="0" zoomScale="90" zoomScaleNormal="90" workbookViewId="0">
      <selection activeCell="E29" sqref="E29"/>
    </sheetView>
  </sheetViews>
  <sheetFormatPr defaultRowHeight="18" x14ac:dyDescent="0.2"/>
  <cols>
    <col min="1" max="2" width="1.6640625" customWidth="1"/>
    <col min="3" max="3" width="23.33203125" customWidth="1"/>
    <col min="4" max="4" width="21.1640625" style="42" customWidth="1"/>
    <col min="5" max="5" width="27.83203125" style="15" customWidth="1"/>
    <col min="6" max="6" width="7.5" style="15" customWidth="1"/>
    <col min="7" max="20" width="7.83203125" customWidth="1"/>
    <col min="38" max="38" width="6.33203125" customWidth="1"/>
  </cols>
  <sheetData>
    <row r="1" spans="2:38" ht="6" customHeight="1" thickBot="1" x14ac:dyDescent="0.25"/>
    <row r="2" spans="2:38" ht="30.75" thickTop="1" x14ac:dyDescent="0.2">
      <c r="B2" s="79"/>
      <c r="C2" s="77" t="s">
        <v>52</v>
      </c>
      <c r="D2" s="50"/>
      <c r="E2" s="51"/>
      <c r="F2" s="51"/>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3"/>
    </row>
    <row r="3" spans="2:38" ht="9.75" customHeight="1" x14ac:dyDescent="0.2">
      <c r="B3" s="54"/>
      <c r="AL3" s="55"/>
    </row>
    <row r="4" spans="2:38" ht="23.25" x14ac:dyDescent="0.2">
      <c r="B4" s="54"/>
      <c r="C4" s="78" t="s">
        <v>32</v>
      </c>
      <c r="AL4" s="55"/>
    </row>
    <row r="5" spans="2:38" x14ac:dyDescent="0.2">
      <c r="B5" s="54"/>
      <c r="AL5" s="55"/>
    </row>
    <row r="6" spans="2:38" x14ac:dyDescent="0.2">
      <c r="B6" s="54"/>
      <c r="C6" s="155" t="s">
        <v>25</v>
      </c>
      <c r="D6" s="155"/>
      <c r="E6" s="56"/>
      <c r="R6" s="57"/>
      <c r="AL6" s="55"/>
    </row>
    <row r="7" spans="2:38" ht="18" customHeight="1" x14ac:dyDescent="0.2">
      <c r="B7" s="54"/>
      <c r="C7" s="157" t="s">
        <v>46</v>
      </c>
      <c r="D7" s="156">
        <v>3000</v>
      </c>
      <c r="E7" s="58" t="s">
        <v>51</v>
      </c>
      <c r="F7" s="59">
        <f>D7</f>
        <v>3000</v>
      </c>
      <c r="R7" s="57"/>
      <c r="AL7" s="55"/>
    </row>
    <row r="8" spans="2:38" ht="18" customHeight="1" x14ac:dyDescent="0.2">
      <c r="B8" s="54"/>
      <c r="C8" s="157"/>
      <c r="D8" s="156"/>
      <c r="E8" s="60" t="s">
        <v>23</v>
      </c>
      <c r="F8" s="70">
        <f>F7-C42</f>
        <v>2935</v>
      </c>
      <c r="R8" s="57"/>
      <c r="AL8" s="55"/>
    </row>
    <row r="9" spans="2:38" ht="18" customHeight="1" x14ac:dyDescent="0.2">
      <c r="B9" s="54"/>
      <c r="C9" s="157"/>
      <c r="D9" s="156"/>
      <c r="E9" s="58"/>
      <c r="AL9" s="55"/>
    </row>
    <row r="10" spans="2:38" x14ac:dyDescent="0.2">
      <c r="B10" s="54"/>
      <c r="C10" s="155" t="s">
        <v>26</v>
      </c>
      <c r="D10" s="155"/>
      <c r="E10" s="56"/>
      <c r="AL10" s="55"/>
    </row>
    <row r="11" spans="2:38" ht="18" customHeight="1" x14ac:dyDescent="0.2">
      <c r="B11" s="54"/>
      <c r="C11" s="157" t="s">
        <v>46</v>
      </c>
      <c r="D11" s="156">
        <v>6000</v>
      </c>
      <c r="E11" s="58" t="s">
        <v>51</v>
      </c>
      <c r="F11" s="59">
        <f>D11</f>
        <v>6000</v>
      </c>
      <c r="AL11" s="55"/>
    </row>
    <row r="12" spans="2:38" ht="18" customHeight="1" x14ac:dyDescent="0.2">
      <c r="B12" s="54"/>
      <c r="C12" s="157"/>
      <c r="D12" s="156"/>
      <c r="E12" s="60" t="s">
        <v>23</v>
      </c>
      <c r="F12" s="70">
        <f>F11-(C42*2)</f>
        <v>5870</v>
      </c>
      <c r="AL12" s="55"/>
    </row>
    <row r="13" spans="2:38" ht="18" customHeight="1" x14ac:dyDescent="0.2">
      <c r="B13" s="54"/>
      <c r="C13" s="157"/>
      <c r="D13" s="156"/>
      <c r="E13" s="58"/>
      <c r="P13" s="61"/>
      <c r="AL13" s="55"/>
    </row>
    <row r="14" spans="2:38" x14ac:dyDescent="0.2">
      <c r="B14" s="54"/>
      <c r="C14" s="155" t="s">
        <v>27</v>
      </c>
      <c r="D14" s="155"/>
      <c r="E14" s="56"/>
      <c r="AL14" s="55"/>
    </row>
    <row r="15" spans="2:38" x14ac:dyDescent="0.2">
      <c r="B15" s="54"/>
      <c r="D15" s="62"/>
      <c r="E15" s="58" t="s">
        <v>51</v>
      </c>
      <c r="F15" s="59">
        <f>F7</f>
        <v>3000</v>
      </c>
      <c r="Q15" s="14"/>
      <c r="T15" s="14"/>
      <c r="AL15" s="55"/>
    </row>
    <row r="16" spans="2:38" x14ac:dyDescent="0.2">
      <c r="B16" s="54"/>
      <c r="D16" s="85">
        <f>D7</f>
        <v>3000</v>
      </c>
      <c r="E16" s="60" t="s">
        <v>23</v>
      </c>
      <c r="F16" s="70">
        <f>F8</f>
        <v>2935</v>
      </c>
      <c r="Q16" s="14"/>
      <c r="T16" s="14"/>
      <c r="AL16" s="55"/>
    </row>
    <row r="17" spans="2:38" x14ac:dyDescent="0.2">
      <c r="B17" s="54"/>
      <c r="D17" s="62"/>
      <c r="E17" s="58"/>
      <c r="Q17" s="14"/>
      <c r="T17" s="14"/>
      <c r="AL17" s="55"/>
    </row>
    <row r="18" spans="2:38" x14ac:dyDescent="0.2">
      <c r="B18" s="54"/>
      <c r="Q18" s="14"/>
      <c r="T18" s="14"/>
      <c r="AL18" s="55"/>
    </row>
    <row r="19" spans="2:38" x14ac:dyDescent="0.2">
      <c r="B19" s="54"/>
      <c r="L19" s="61"/>
      <c r="M19" s="61"/>
      <c r="AL19" s="55"/>
    </row>
    <row r="20" spans="2:38" x14ac:dyDescent="0.2">
      <c r="B20" s="54"/>
      <c r="L20" s="61"/>
      <c r="M20" s="61"/>
      <c r="AL20" s="55"/>
    </row>
    <row r="21" spans="2:38" x14ac:dyDescent="0.2">
      <c r="B21" s="54"/>
      <c r="L21" s="61"/>
      <c r="M21" s="61"/>
      <c r="AL21" s="55"/>
    </row>
    <row r="22" spans="2:38" x14ac:dyDescent="0.2">
      <c r="B22" s="54"/>
      <c r="L22" s="61"/>
      <c r="M22" s="61"/>
      <c r="AL22" s="55"/>
    </row>
    <row r="23" spans="2:38" x14ac:dyDescent="0.2">
      <c r="B23" s="54"/>
      <c r="AL23" s="55"/>
    </row>
    <row r="24" spans="2:38" x14ac:dyDescent="0.2">
      <c r="B24" s="54"/>
      <c r="AL24" s="55"/>
    </row>
    <row r="25" spans="2:38" x14ac:dyDescent="0.2">
      <c r="B25" s="54"/>
      <c r="AL25" s="55"/>
    </row>
    <row r="26" spans="2:38" x14ac:dyDescent="0.2">
      <c r="B26" s="54"/>
      <c r="AL26" s="55"/>
    </row>
    <row r="27" spans="2:38" x14ac:dyDescent="0.2">
      <c r="B27" s="54"/>
      <c r="AL27" s="55"/>
    </row>
    <row r="28" spans="2:38" ht="18.75" thickBot="1" x14ac:dyDescent="0.25">
      <c r="B28" s="54"/>
      <c r="C28" s="86" t="s">
        <v>48</v>
      </c>
      <c r="D28" s="92"/>
      <c r="E28" s="91"/>
      <c r="AL28" s="55"/>
    </row>
    <row r="29" spans="2:38" ht="15.75" thickBot="1" x14ac:dyDescent="0.25">
      <c r="B29" s="54"/>
      <c r="C29" s="93" t="s">
        <v>47</v>
      </c>
      <c r="D29" s="29"/>
      <c r="E29" s="83">
        <v>25</v>
      </c>
      <c r="AL29" s="55"/>
    </row>
    <row r="30" spans="2:38" ht="18.75" thickBot="1" x14ac:dyDescent="0.25">
      <c r="B30" s="54"/>
      <c r="AL30" s="55"/>
    </row>
    <row r="31" spans="2:38" ht="18.75" thickBot="1" x14ac:dyDescent="0.25">
      <c r="B31" s="54"/>
      <c r="C31" s="93" t="s">
        <v>63</v>
      </c>
      <c r="D31" s="97"/>
      <c r="E31" s="98">
        <f>C42</f>
        <v>65</v>
      </c>
      <c r="AL31" s="55"/>
    </row>
    <row r="32" spans="2:38" x14ac:dyDescent="0.2">
      <c r="B32" s="54"/>
      <c r="AL32" s="55"/>
    </row>
    <row r="33" spans="2:38" x14ac:dyDescent="0.2">
      <c r="B33" s="54"/>
      <c r="AL33" s="55"/>
    </row>
    <row r="34" spans="2:38" x14ac:dyDescent="0.2">
      <c r="B34" s="54"/>
      <c r="AL34" s="55"/>
    </row>
    <row r="35" spans="2:38" x14ac:dyDescent="0.2">
      <c r="B35" s="54"/>
      <c r="AL35" s="55"/>
    </row>
    <row r="36" spans="2:38" x14ac:dyDescent="0.2">
      <c r="B36" s="54"/>
      <c r="AL36" s="55"/>
    </row>
    <row r="37" spans="2:38" x14ac:dyDescent="0.2">
      <c r="B37" s="54"/>
      <c r="AL37" s="55"/>
    </row>
    <row r="38" spans="2:38" x14ac:dyDescent="0.2">
      <c r="B38" s="54"/>
      <c r="AK38" s="63" t="s">
        <v>60</v>
      </c>
      <c r="AL38" s="55"/>
    </row>
    <row r="39" spans="2:38" ht="18.75" thickBot="1" x14ac:dyDescent="0.25">
      <c r="B39" s="64"/>
      <c r="C39" s="67"/>
      <c r="D39" s="65"/>
      <c r="E39" s="66"/>
      <c r="F39" s="66"/>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8"/>
    </row>
    <row r="40" spans="2:38" ht="18.75" thickTop="1" x14ac:dyDescent="0.2"/>
    <row r="41" spans="2:38" hidden="1" x14ac:dyDescent="0.2">
      <c r="C41">
        <f>E29</f>
        <v>25</v>
      </c>
      <c r="D41" s="42" t="s">
        <v>49</v>
      </c>
    </row>
    <row r="42" spans="2:38" hidden="1" x14ac:dyDescent="0.2">
      <c r="C42">
        <f>25+12+3+C41</f>
        <v>65</v>
      </c>
      <c r="D42" s="42" t="s">
        <v>42</v>
      </c>
    </row>
  </sheetData>
  <sheetProtection algorithmName="SHA-512" hashValue="SKQ4qdGAR9hEoaJDbeq5x+dT8pzYEBw8iJjlCnee54ZRx3CCw11p9Cs08f8TVhVr1UwzhBAv5EGYfjbvqvSJGQ==" saltValue="pFErmODGWZhpWFW0fXWkLg==" spinCount="100000" sheet="1" objects="1" selectLockedCells="1"/>
  <mergeCells count="7">
    <mergeCell ref="C14:D14"/>
    <mergeCell ref="C6:D6"/>
    <mergeCell ref="C7:C9"/>
    <mergeCell ref="D7:D9"/>
    <mergeCell ref="C10:D10"/>
    <mergeCell ref="C11:C13"/>
    <mergeCell ref="D11:D13"/>
  </mergeCells>
  <conditionalFormatting sqref="D29:E29">
    <cfRule type="expression" dxfId="4" priority="1">
      <formula>$D$28="brick mesh"</formula>
    </cfRule>
    <cfRule type="expression" dxfId="3" priority="2">
      <formula>$M$32="brick mesh"</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72B0-DC8D-446A-A32F-73B4323BA04C}">
  <sheetPr codeName="Sheet7"/>
  <dimension ref="B1:AL44"/>
  <sheetViews>
    <sheetView showGridLines="0" showRowColHeaders="0" zoomScale="90" zoomScaleNormal="90" workbookViewId="0">
      <selection activeCell="E31" sqref="E31"/>
    </sheetView>
  </sheetViews>
  <sheetFormatPr defaultRowHeight="18" x14ac:dyDescent="0.2"/>
  <cols>
    <col min="1" max="2" width="1.6640625" customWidth="1"/>
    <col min="3" max="3" width="23.6640625" customWidth="1"/>
    <col min="4" max="4" width="20.33203125" style="42" customWidth="1"/>
    <col min="5" max="5" width="28.1640625" style="15" customWidth="1"/>
    <col min="6" max="6" width="7.5" style="15" bestFit="1" customWidth="1"/>
    <col min="7" max="22" width="7.83203125" customWidth="1"/>
  </cols>
  <sheetData>
    <row r="1" spans="2:38" ht="5.25" customHeight="1" thickBot="1" x14ac:dyDescent="0.25"/>
    <row r="2" spans="2:38" ht="30.75" thickTop="1" x14ac:dyDescent="0.2">
      <c r="B2" s="79"/>
      <c r="C2" s="77" t="s">
        <v>52</v>
      </c>
      <c r="D2" s="50"/>
      <c r="E2" s="51"/>
      <c r="F2" s="51"/>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3"/>
    </row>
    <row r="3" spans="2:38" ht="9.75" customHeight="1" x14ac:dyDescent="0.2">
      <c r="B3" s="54"/>
      <c r="D3" s="69"/>
      <c r="AL3" s="55"/>
    </row>
    <row r="4" spans="2:38" ht="23.25" x14ac:dyDescent="0.2">
      <c r="B4" s="54"/>
      <c r="C4" s="78" t="s">
        <v>33</v>
      </c>
      <c r="AL4" s="55"/>
    </row>
    <row r="5" spans="2:38" x14ac:dyDescent="0.2">
      <c r="B5" s="54"/>
      <c r="AL5" s="55"/>
    </row>
    <row r="6" spans="2:38" x14ac:dyDescent="0.2">
      <c r="B6" s="54"/>
      <c r="C6" s="155" t="s">
        <v>25</v>
      </c>
      <c r="D6" s="155"/>
      <c r="AL6" s="55"/>
    </row>
    <row r="7" spans="2:38" ht="18" customHeight="1" x14ac:dyDescent="0.2">
      <c r="B7" s="54"/>
      <c r="C7" s="157" t="s">
        <v>46</v>
      </c>
      <c r="D7" s="156">
        <v>4000</v>
      </c>
      <c r="E7" s="58" t="s">
        <v>51</v>
      </c>
      <c r="F7" s="59">
        <f>D7</f>
        <v>4000</v>
      </c>
      <c r="AL7" s="55"/>
    </row>
    <row r="8" spans="2:38" ht="18" customHeight="1" x14ac:dyDescent="0.2">
      <c r="B8" s="54"/>
      <c r="C8" s="157"/>
      <c r="D8" s="156"/>
      <c r="E8" s="60" t="s">
        <v>23</v>
      </c>
      <c r="F8" s="70">
        <f>F7-C44</f>
        <v>3935</v>
      </c>
      <c r="W8" s="14"/>
      <c r="Z8" s="14"/>
      <c r="AL8" s="55"/>
    </row>
    <row r="9" spans="2:38" ht="18" customHeight="1" x14ac:dyDescent="0.2">
      <c r="B9" s="54"/>
      <c r="C9" s="157"/>
      <c r="D9" s="156"/>
      <c r="E9" s="58"/>
      <c r="W9" s="14"/>
      <c r="Z9" s="14"/>
      <c r="AL9" s="55"/>
    </row>
    <row r="10" spans="2:38" x14ac:dyDescent="0.2">
      <c r="B10" s="54"/>
      <c r="C10" s="155" t="s">
        <v>26</v>
      </c>
      <c r="D10" s="155"/>
      <c r="E10" s="56"/>
      <c r="W10" s="14"/>
      <c r="Z10" s="14"/>
      <c r="AL10" s="55"/>
    </row>
    <row r="11" spans="2:38" ht="18" customHeight="1" x14ac:dyDescent="0.2">
      <c r="B11" s="54"/>
      <c r="C11" s="157" t="s">
        <v>46</v>
      </c>
      <c r="D11" s="156">
        <v>3000</v>
      </c>
      <c r="E11" s="58" t="s">
        <v>51</v>
      </c>
      <c r="F11" s="59">
        <f>D11</f>
        <v>3000</v>
      </c>
      <c r="W11" s="14"/>
      <c r="Z11" s="14"/>
      <c r="AL11" s="55"/>
    </row>
    <row r="12" spans="2:38" ht="18" customHeight="1" x14ac:dyDescent="0.2">
      <c r="B12" s="54"/>
      <c r="C12" s="157"/>
      <c r="D12" s="156"/>
      <c r="E12" s="60" t="s">
        <v>23</v>
      </c>
      <c r="F12" s="70">
        <f>F11-(C44*2)</f>
        <v>2870</v>
      </c>
      <c r="AL12" s="55"/>
    </row>
    <row r="13" spans="2:38" ht="18" customHeight="1" x14ac:dyDescent="0.2">
      <c r="B13" s="54"/>
      <c r="C13" s="157"/>
      <c r="D13" s="156"/>
      <c r="E13" s="58"/>
      <c r="AL13" s="55"/>
    </row>
    <row r="14" spans="2:38" x14ac:dyDescent="0.2">
      <c r="B14" s="54"/>
      <c r="C14" s="155" t="s">
        <v>27</v>
      </c>
      <c r="D14" s="155"/>
      <c r="AL14" s="55"/>
    </row>
    <row r="15" spans="2:38" ht="18" customHeight="1" x14ac:dyDescent="0.2">
      <c r="B15" s="54"/>
      <c r="C15" s="157" t="s">
        <v>46</v>
      </c>
      <c r="D15" s="156">
        <v>2000</v>
      </c>
      <c r="E15" s="58" t="s">
        <v>51</v>
      </c>
      <c r="F15" s="59">
        <f>D15</f>
        <v>2000</v>
      </c>
      <c r="R15" s="61"/>
      <c r="AL15" s="55"/>
    </row>
    <row r="16" spans="2:38" ht="18" customHeight="1" x14ac:dyDescent="0.2">
      <c r="B16" s="54"/>
      <c r="C16" s="157"/>
      <c r="D16" s="156"/>
      <c r="E16" s="60" t="s">
        <v>23</v>
      </c>
      <c r="F16" s="70">
        <f>F15</f>
        <v>2000</v>
      </c>
      <c r="R16" s="61"/>
      <c r="AL16" s="55"/>
    </row>
    <row r="17" spans="2:38" ht="18" customHeight="1" x14ac:dyDescent="0.2">
      <c r="B17" s="54"/>
      <c r="C17" s="157"/>
      <c r="D17" s="156"/>
      <c r="E17" s="58"/>
      <c r="R17" s="61"/>
      <c r="AL17" s="55"/>
    </row>
    <row r="18" spans="2:38" x14ac:dyDescent="0.2">
      <c r="B18" s="54"/>
      <c r="C18" s="155" t="s">
        <v>28</v>
      </c>
      <c r="D18" s="155"/>
      <c r="E18" s="56"/>
      <c r="R18" s="61"/>
      <c r="AL18" s="55"/>
    </row>
    <row r="19" spans="2:38" ht="18" customHeight="1" x14ac:dyDescent="0.2">
      <c r="B19" s="54"/>
      <c r="C19" s="157" t="s">
        <v>46</v>
      </c>
      <c r="D19" s="156">
        <v>3000</v>
      </c>
      <c r="E19" s="58" t="s">
        <v>51</v>
      </c>
      <c r="F19" s="59">
        <f>D19</f>
        <v>3000</v>
      </c>
      <c r="P19" s="71"/>
      <c r="Q19" s="61"/>
      <c r="R19" s="61"/>
      <c r="AL19" s="55"/>
    </row>
    <row r="20" spans="2:38" ht="18" customHeight="1" x14ac:dyDescent="0.2">
      <c r="B20" s="54"/>
      <c r="C20" s="157"/>
      <c r="D20" s="156"/>
      <c r="E20" s="60" t="s">
        <v>23</v>
      </c>
      <c r="F20" s="70">
        <f>F19</f>
        <v>3000</v>
      </c>
      <c r="R20" s="61"/>
      <c r="AL20" s="55"/>
    </row>
    <row r="21" spans="2:38" ht="18" customHeight="1" x14ac:dyDescent="0.2">
      <c r="B21" s="54"/>
      <c r="C21" s="157"/>
      <c r="D21" s="156"/>
      <c r="E21" s="58"/>
      <c r="AL21" s="55"/>
    </row>
    <row r="22" spans="2:38" x14ac:dyDescent="0.2">
      <c r="B22" s="54"/>
      <c r="C22" s="155" t="s">
        <v>29</v>
      </c>
      <c r="D22" s="155"/>
      <c r="E22" s="56"/>
      <c r="R22" s="14"/>
      <c r="U22" s="14"/>
      <c r="AL22" s="55"/>
    </row>
    <row r="23" spans="2:38" x14ac:dyDescent="0.2">
      <c r="B23" s="54"/>
      <c r="D23" s="62"/>
      <c r="E23" s="58" t="s">
        <v>51</v>
      </c>
      <c r="F23" s="59">
        <f>F7-F15</f>
        <v>2000</v>
      </c>
      <c r="R23" s="14"/>
      <c r="U23" s="14"/>
      <c r="AL23" s="55"/>
    </row>
    <row r="24" spans="2:38" x14ac:dyDescent="0.2">
      <c r="B24" s="54"/>
      <c r="D24" s="85">
        <f>D7-D15</f>
        <v>2000</v>
      </c>
      <c r="E24" s="60" t="s">
        <v>23</v>
      </c>
      <c r="F24" s="70">
        <f>F23-C44</f>
        <v>1935</v>
      </c>
      <c r="M24" s="14"/>
      <c r="N24" s="14"/>
      <c r="R24" s="14"/>
      <c r="U24" s="14"/>
      <c r="AL24" s="55"/>
    </row>
    <row r="25" spans="2:38" x14ac:dyDescent="0.2">
      <c r="B25" s="54"/>
      <c r="D25" s="62"/>
      <c r="E25" s="58"/>
      <c r="R25" s="14"/>
      <c r="U25" s="14"/>
      <c r="AL25" s="55"/>
    </row>
    <row r="26" spans="2:38" x14ac:dyDescent="0.2">
      <c r="B26" s="54"/>
      <c r="K26" s="61"/>
      <c r="AL26" s="55"/>
    </row>
    <row r="27" spans="2:38" x14ac:dyDescent="0.2">
      <c r="B27" s="54"/>
      <c r="K27" s="61"/>
      <c r="AL27" s="55"/>
    </row>
    <row r="28" spans="2:38" x14ac:dyDescent="0.2">
      <c r="B28" s="54"/>
      <c r="D28" s="72"/>
      <c r="K28" s="61"/>
      <c r="AL28" s="55"/>
    </row>
    <row r="29" spans="2:38" x14ac:dyDescent="0.2">
      <c r="B29" s="54"/>
      <c r="K29" s="61"/>
      <c r="AL29" s="55"/>
    </row>
    <row r="30" spans="2:38" ht="18.75" thickBot="1" x14ac:dyDescent="0.25">
      <c r="B30" s="54"/>
      <c r="C30" s="86" t="s">
        <v>48</v>
      </c>
      <c r="D30" s="92"/>
      <c r="E30" s="91"/>
      <c r="AL30" s="55"/>
    </row>
    <row r="31" spans="2:38" ht="15.75" thickBot="1" x14ac:dyDescent="0.25">
      <c r="B31" s="54"/>
      <c r="C31" s="93" t="s">
        <v>47</v>
      </c>
      <c r="D31" s="29"/>
      <c r="E31" s="83">
        <v>25</v>
      </c>
      <c r="AL31" s="55"/>
    </row>
    <row r="32" spans="2:38" ht="9.75" customHeight="1" thickBot="1" x14ac:dyDescent="0.25">
      <c r="B32" s="54"/>
      <c r="AL32" s="55"/>
    </row>
    <row r="33" spans="2:38" ht="18.75" thickBot="1" x14ac:dyDescent="0.25">
      <c r="B33" s="54"/>
      <c r="C33" s="93" t="s">
        <v>63</v>
      </c>
      <c r="D33" s="97"/>
      <c r="E33" s="98">
        <f>C44</f>
        <v>65</v>
      </c>
      <c r="AL33" s="55"/>
    </row>
    <row r="34" spans="2:38" x14ac:dyDescent="0.2">
      <c r="B34" s="54"/>
      <c r="AL34" s="55"/>
    </row>
    <row r="35" spans="2:38" x14ac:dyDescent="0.2">
      <c r="B35" s="54"/>
      <c r="AL35" s="55"/>
    </row>
    <row r="36" spans="2:38" ht="9.75" customHeight="1" x14ac:dyDescent="0.2">
      <c r="B36" s="54"/>
      <c r="AL36" s="55"/>
    </row>
    <row r="37" spans="2:38" ht="7.5" customHeight="1" x14ac:dyDescent="0.2">
      <c r="B37" s="54"/>
      <c r="AL37" s="55"/>
    </row>
    <row r="38" spans="2:38" x14ac:dyDescent="0.2">
      <c r="B38" s="54"/>
      <c r="AL38" s="55"/>
    </row>
    <row r="39" spans="2:38" x14ac:dyDescent="0.2">
      <c r="B39" s="54"/>
      <c r="AL39" s="55"/>
    </row>
    <row r="40" spans="2:38" x14ac:dyDescent="0.2">
      <c r="B40" s="54"/>
      <c r="AK40" s="63" t="s">
        <v>60</v>
      </c>
      <c r="AL40" s="55"/>
    </row>
    <row r="41" spans="2:38" ht="15" customHeight="1" thickBot="1" x14ac:dyDescent="0.25">
      <c r="B41" s="64"/>
      <c r="C41" s="67"/>
      <c r="D41" s="65"/>
      <c r="E41" s="66"/>
      <c r="F41" s="66"/>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8"/>
    </row>
    <row r="42" spans="2:38" ht="18.75" thickTop="1" x14ac:dyDescent="0.2"/>
    <row r="43" spans="2:38" hidden="1" x14ac:dyDescent="0.2">
      <c r="C43">
        <f>E31</f>
        <v>25</v>
      </c>
      <c r="D43" s="42" t="s">
        <v>41</v>
      </c>
    </row>
    <row r="44" spans="2:38" hidden="1" x14ac:dyDescent="0.2">
      <c r="C44">
        <f>25+12+3+C43</f>
        <v>65</v>
      </c>
      <c r="D44" s="42" t="s">
        <v>42</v>
      </c>
    </row>
  </sheetData>
  <sheetProtection algorithmName="SHA-512" hashValue="2yqP/UYdJJNGQlZT2SNlw63ebrmcBKeKr9x0v6fWeWUyxbV662ELQJz/zoWvzbmPrEPMfxLw6RuSuqnhQiZdpg==" saltValue="rTQoksIFXHKULGbMKvqnRA==" spinCount="100000" sheet="1" objects="1" selectLockedCells="1"/>
  <mergeCells count="13">
    <mergeCell ref="C6:D6"/>
    <mergeCell ref="C7:C9"/>
    <mergeCell ref="D7:D9"/>
    <mergeCell ref="C10:D10"/>
    <mergeCell ref="C11:C13"/>
    <mergeCell ref="D11:D13"/>
    <mergeCell ref="C22:D22"/>
    <mergeCell ref="C14:D14"/>
    <mergeCell ref="C15:C17"/>
    <mergeCell ref="D15:D17"/>
    <mergeCell ref="C18:D18"/>
    <mergeCell ref="C19:C21"/>
    <mergeCell ref="D19:D21"/>
  </mergeCells>
  <conditionalFormatting sqref="D31:E31 G31">
    <cfRule type="expression" dxfId="2" priority="1">
      <formula>$M$32="brick mesh"</formula>
    </cfRule>
  </conditionalFormatting>
  <conditionalFormatting sqref="D31:E31">
    <cfRule type="expression" dxfId="1" priority="2">
      <formula>$D$30="brick mesh"</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951D-25D4-47B5-9798-D9F9A2EBEFE9}">
  <sheetPr codeName="Sheet8"/>
  <dimension ref="B1:AM48"/>
  <sheetViews>
    <sheetView showGridLines="0" showRowColHeaders="0" zoomScale="90" zoomScaleNormal="90" workbookViewId="0">
      <selection activeCell="E37" sqref="E37"/>
    </sheetView>
  </sheetViews>
  <sheetFormatPr defaultRowHeight="12.75" x14ac:dyDescent="0.2"/>
  <cols>
    <col min="1" max="2" width="1.6640625" customWidth="1"/>
    <col min="3" max="3" width="22.83203125" customWidth="1"/>
    <col min="4" max="4" width="23.5" style="14" customWidth="1"/>
    <col min="5" max="5" width="29.5" style="14" customWidth="1"/>
    <col min="6" max="6" width="7.5" style="14" bestFit="1" customWidth="1"/>
    <col min="7" max="10" width="7.83203125" customWidth="1"/>
    <col min="11" max="11" width="18.1640625" customWidth="1"/>
    <col min="12" max="12" width="7.83203125" customWidth="1"/>
    <col min="13" max="13" width="6.33203125" customWidth="1"/>
    <col min="14" max="14" width="5.83203125" customWidth="1"/>
    <col min="15" max="15" width="5.6640625" customWidth="1"/>
    <col min="16" max="23" width="7.83203125" customWidth="1"/>
    <col min="24" max="24" width="4.5" customWidth="1"/>
    <col min="25" max="25" width="5" customWidth="1"/>
    <col min="30" max="30" width="3.33203125" customWidth="1"/>
    <col min="39" max="39" width="7.33203125" customWidth="1"/>
  </cols>
  <sheetData>
    <row r="1" spans="2:39" ht="3.75" customHeight="1" thickBot="1" x14ac:dyDescent="0.25"/>
    <row r="2" spans="2:39" ht="30.75" thickTop="1" x14ac:dyDescent="0.2">
      <c r="B2" s="79"/>
      <c r="C2" s="77" t="s">
        <v>52</v>
      </c>
      <c r="D2" s="73"/>
      <c r="E2" s="73"/>
      <c r="F2" s="73"/>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3"/>
    </row>
    <row r="3" spans="2:39" ht="6.75" customHeight="1" x14ac:dyDescent="0.2">
      <c r="B3" s="54"/>
      <c r="AM3" s="55"/>
    </row>
    <row r="4" spans="2:39" ht="23.25" x14ac:dyDescent="0.2">
      <c r="B4" s="54"/>
      <c r="C4" s="78" t="s">
        <v>34</v>
      </c>
      <c r="AM4" s="55"/>
    </row>
    <row r="5" spans="2:39" x14ac:dyDescent="0.2">
      <c r="B5" s="54"/>
      <c r="AM5" s="55"/>
    </row>
    <row r="6" spans="2:39" ht="18" x14ac:dyDescent="0.2">
      <c r="B6" s="54"/>
      <c r="C6" s="155" t="s">
        <v>25</v>
      </c>
      <c r="D6" s="155"/>
      <c r="E6" s="71"/>
      <c r="AM6" s="55"/>
    </row>
    <row r="7" spans="2:39" ht="18" customHeight="1" x14ac:dyDescent="0.2">
      <c r="B7" s="54"/>
      <c r="C7" s="157" t="s">
        <v>46</v>
      </c>
      <c r="D7" s="156">
        <v>4500</v>
      </c>
      <c r="E7" s="58" t="s">
        <v>51</v>
      </c>
      <c r="F7" s="59">
        <f>D7</f>
        <v>4500</v>
      </c>
      <c r="AM7" s="55"/>
    </row>
    <row r="8" spans="2:39" ht="18" customHeight="1" x14ac:dyDescent="0.2">
      <c r="B8" s="54"/>
      <c r="C8" s="157"/>
      <c r="D8" s="156"/>
      <c r="E8" s="60" t="s">
        <v>23</v>
      </c>
      <c r="F8" s="70">
        <f>F7-C48</f>
        <v>4435</v>
      </c>
      <c r="AM8" s="55"/>
    </row>
    <row r="9" spans="2:39" ht="18" customHeight="1" x14ac:dyDescent="0.2">
      <c r="B9" s="54"/>
      <c r="C9" s="157"/>
      <c r="D9" s="156"/>
      <c r="E9" s="58"/>
      <c r="F9" s="15"/>
      <c r="AM9" s="55"/>
    </row>
    <row r="10" spans="2:39" ht="18" x14ac:dyDescent="0.2">
      <c r="B10" s="54"/>
      <c r="C10" s="155" t="s">
        <v>26</v>
      </c>
      <c r="D10" s="155"/>
      <c r="E10" s="58"/>
      <c r="F10" s="15"/>
      <c r="W10" s="57"/>
      <c r="AM10" s="55"/>
    </row>
    <row r="11" spans="2:39" ht="18" customHeight="1" x14ac:dyDescent="0.2">
      <c r="B11" s="54"/>
      <c r="C11" s="157" t="s">
        <v>46</v>
      </c>
      <c r="D11" s="156">
        <v>2500</v>
      </c>
      <c r="E11" s="58" t="s">
        <v>51</v>
      </c>
      <c r="F11" s="59">
        <f>D11</f>
        <v>2500</v>
      </c>
      <c r="AM11" s="55"/>
    </row>
    <row r="12" spans="2:39" ht="18" customHeight="1" x14ac:dyDescent="0.2">
      <c r="B12" s="54"/>
      <c r="C12" s="157"/>
      <c r="D12" s="156"/>
      <c r="E12" s="60" t="s">
        <v>23</v>
      </c>
      <c r="F12" s="70">
        <f>F11</f>
        <v>2500</v>
      </c>
      <c r="AM12" s="55"/>
    </row>
    <row r="13" spans="2:39" ht="18" customHeight="1" x14ac:dyDescent="0.2">
      <c r="B13" s="54"/>
      <c r="C13" s="157"/>
      <c r="D13" s="156"/>
      <c r="E13" s="58"/>
      <c r="F13" s="15"/>
      <c r="I13" s="61"/>
      <c r="U13" s="61"/>
      <c r="AM13" s="55"/>
    </row>
    <row r="14" spans="2:39" ht="18" x14ac:dyDescent="0.2">
      <c r="B14" s="54"/>
      <c r="C14" s="155" t="s">
        <v>27</v>
      </c>
      <c r="D14" s="155"/>
      <c r="E14" s="58"/>
      <c r="F14" s="15"/>
      <c r="I14" s="61"/>
      <c r="U14" s="61"/>
      <c r="AM14" s="55"/>
    </row>
    <row r="15" spans="2:39" ht="18" customHeight="1" x14ac:dyDescent="0.2">
      <c r="B15" s="54"/>
      <c r="C15" s="157" t="s">
        <v>46</v>
      </c>
      <c r="D15" s="156">
        <v>3000</v>
      </c>
      <c r="E15" s="58" t="s">
        <v>51</v>
      </c>
      <c r="F15" s="59">
        <f>D15</f>
        <v>3000</v>
      </c>
      <c r="I15" s="61"/>
      <c r="U15" s="61"/>
      <c r="AM15" s="55"/>
    </row>
    <row r="16" spans="2:39" ht="18" customHeight="1" x14ac:dyDescent="0.2">
      <c r="B16" s="54"/>
      <c r="C16" s="157"/>
      <c r="D16" s="156"/>
      <c r="E16" s="60" t="s">
        <v>23</v>
      </c>
      <c r="F16" s="70">
        <f>F15</f>
        <v>3000</v>
      </c>
      <c r="I16" s="61"/>
      <c r="U16" s="61"/>
      <c r="AM16" s="55"/>
    </row>
    <row r="17" spans="2:39" ht="18" customHeight="1" x14ac:dyDescent="0.2">
      <c r="B17" s="54"/>
      <c r="C17" s="157"/>
      <c r="D17" s="156"/>
      <c r="E17" s="58"/>
      <c r="F17" s="15"/>
      <c r="U17" s="61"/>
      <c r="AM17" s="55"/>
    </row>
    <row r="18" spans="2:39" ht="18" x14ac:dyDescent="0.2">
      <c r="B18" s="54"/>
      <c r="C18" s="155" t="s">
        <v>28</v>
      </c>
      <c r="D18" s="155"/>
      <c r="E18" s="58"/>
      <c r="F18" s="15"/>
      <c r="AM18" s="55"/>
    </row>
    <row r="19" spans="2:39" ht="18" customHeight="1" x14ac:dyDescent="0.2">
      <c r="B19" s="54"/>
      <c r="C19" s="157" t="s">
        <v>46</v>
      </c>
      <c r="D19" s="156">
        <v>3500</v>
      </c>
      <c r="E19" s="58" t="s">
        <v>51</v>
      </c>
      <c r="F19" s="59">
        <f>D19</f>
        <v>3500</v>
      </c>
      <c r="U19" s="14"/>
      <c r="X19" s="14"/>
      <c r="AM19" s="55"/>
    </row>
    <row r="20" spans="2:39" ht="18" customHeight="1" x14ac:dyDescent="0.2">
      <c r="B20" s="54"/>
      <c r="C20" s="157"/>
      <c r="D20" s="156"/>
      <c r="E20" s="60" t="s">
        <v>23</v>
      </c>
      <c r="F20" s="70">
        <f>F19-(C48*2)</f>
        <v>3370</v>
      </c>
      <c r="S20" s="57"/>
      <c r="U20" s="14"/>
      <c r="X20" s="14"/>
      <c r="AM20" s="55"/>
    </row>
    <row r="21" spans="2:39" ht="18" customHeight="1" x14ac:dyDescent="0.2">
      <c r="B21" s="54"/>
      <c r="C21" s="157"/>
      <c r="D21" s="156"/>
      <c r="E21" s="58"/>
      <c r="F21" s="15"/>
      <c r="I21" s="71"/>
      <c r="J21" s="57"/>
      <c r="Q21" s="71"/>
      <c r="R21" s="71"/>
      <c r="S21" s="57"/>
      <c r="U21" s="14"/>
      <c r="X21" s="14"/>
      <c r="AM21" s="55"/>
    </row>
    <row r="22" spans="2:39" ht="18" x14ac:dyDescent="0.2">
      <c r="B22" s="54"/>
      <c r="C22" s="155" t="s">
        <v>29</v>
      </c>
      <c r="D22" s="155"/>
      <c r="E22" s="58"/>
      <c r="F22" s="15"/>
      <c r="U22" s="14"/>
      <c r="X22" s="14"/>
      <c r="AM22" s="55"/>
    </row>
    <row r="23" spans="2:39" ht="18" customHeight="1" x14ac:dyDescent="0.2">
      <c r="B23" s="54"/>
      <c r="C23" s="157" t="s">
        <v>46</v>
      </c>
      <c r="D23" s="156">
        <v>3000</v>
      </c>
      <c r="E23" s="58" t="s">
        <v>51</v>
      </c>
      <c r="F23" s="59">
        <f>D23</f>
        <v>3000</v>
      </c>
      <c r="O23" s="61"/>
      <c r="AM23" s="55"/>
    </row>
    <row r="24" spans="2:39" ht="18" customHeight="1" x14ac:dyDescent="0.2">
      <c r="B24" s="54"/>
      <c r="C24" s="157"/>
      <c r="D24" s="156"/>
      <c r="E24" s="60" t="s">
        <v>23</v>
      </c>
      <c r="F24" s="70">
        <f>F23</f>
        <v>3000</v>
      </c>
      <c r="O24" s="61"/>
      <c r="AM24" s="55"/>
    </row>
    <row r="25" spans="2:39" ht="18" customHeight="1" x14ac:dyDescent="0.2">
      <c r="B25" s="54"/>
      <c r="C25" s="157"/>
      <c r="D25" s="156"/>
      <c r="E25" s="58"/>
      <c r="F25" s="15"/>
      <c r="O25" s="61"/>
      <c r="AM25" s="55"/>
    </row>
    <row r="26" spans="2:39" ht="18" x14ac:dyDescent="0.2">
      <c r="B26" s="54"/>
      <c r="C26" s="155" t="s">
        <v>30</v>
      </c>
      <c r="D26" s="155"/>
      <c r="E26" s="58"/>
      <c r="F26" s="15"/>
      <c r="AM26" s="55"/>
    </row>
    <row r="27" spans="2:39" ht="18" customHeight="1" x14ac:dyDescent="0.2">
      <c r="B27" s="54"/>
      <c r="C27" s="157" t="s">
        <v>46</v>
      </c>
      <c r="D27" s="156">
        <v>2500</v>
      </c>
      <c r="E27" s="58" t="s">
        <v>51</v>
      </c>
      <c r="F27" s="59">
        <f>D27</f>
        <v>2500</v>
      </c>
      <c r="AM27" s="55"/>
    </row>
    <row r="28" spans="2:39" ht="18" customHeight="1" x14ac:dyDescent="0.2">
      <c r="B28" s="54"/>
      <c r="C28" s="157"/>
      <c r="D28" s="156"/>
      <c r="E28" s="60" t="s">
        <v>23</v>
      </c>
      <c r="F28" s="70">
        <f>F27</f>
        <v>2500</v>
      </c>
      <c r="AM28" s="55"/>
    </row>
    <row r="29" spans="2:39" ht="18" customHeight="1" x14ac:dyDescent="0.2">
      <c r="B29" s="54"/>
      <c r="C29" s="157"/>
      <c r="D29" s="156"/>
      <c r="E29" s="58"/>
      <c r="F29" s="15"/>
      <c r="I29" s="15"/>
      <c r="AM29" s="55"/>
    </row>
    <row r="30" spans="2:39" ht="18" x14ac:dyDescent="0.2">
      <c r="B30" s="54"/>
      <c r="C30" s="155" t="s">
        <v>31</v>
      </c>
      <c r="D30" s="155"/>
      <c r="E30" s="58"/>
      <c r="F30" s="15"/>
      <c r="AM30" s="55"/>
    </row>
    <row r="31" spans="2:39" ht="18" x14ac:dyDescent="0.2">
      <c r="B31" s="54"/>
      <c r="D31" s="62"/>
      <c r="E31" s="58" t="s">
        <v>51</v>
      </c>
      <c r="F31" s="59">
        <f>(F7+F15)-F23</f>
        <v>4500</v>
      </c>
      <c r="AM31" s="55"/>
    </row>
    <row r="32" spans="2:39" ht="18" x14ac:dyDescent="0.2">
      <c r="B32" s="54"/>
      <c r="D32" s="85">
        <f>D7+D15-D23</f>
        <v>4500</v>
      </c>
      <c r="E32" s="60" t="s">
        <v>23</v>
      </c>
      <c r="F32" s="70">
        <f>(F8+F16)-F24</f>
        <v>4435</v>
      </c>
      <c r="AM32" s="55"/>
    </row>
    <row r="33" spans="2:39" ht="18" x14ac:dyDescent="0.2">
      <c r="B33" s="54"/>
      <c r="D33" s="62"/>
      <c r="E33" s="58"/>
      <c r="F33" s="15"/>
      <c r="AM33" s="55"/>
    </row>
    <row r="34" spans="2:39" ht="7.5" customHeight="1" x14ac:dyDescent="0.2">
      <c r="B34" s="54"/>
      <c r="AM34" s="55"/>
    </row>
    <row r="35" spans="2:39" x14ac:dyDescent="0.2">
      <c r="B35" s="54"/>
      <c r="AM35" s="55"/>
    </row>
    <row r="36" spans="2:39" ht="18.75" thickBot="1" x14ac:dyDescent="0.25">
      <c r="B36" s="54"/>
      <c r="C36" s="86" t="s">
        <v>48</v>
      </c>
      <c r="D36" s="92"/>
      <c r="E36" s="40"/>
      <c r="AM36" s="55"/>
    </row>
    <row r="37" spans="2:39" ht="15.75" thickBot="1" x14ac:dyDescent="0.25">
      <c r="B37" s="54"/>
      <c r="C37" s="93" t="s">
        <v>40</v>
      </c>
      <c r="D37" s="29"/>
      <c r="E37" s="83">
        <v>25</v>
      </c>
      <c r="F37"/>
      <c r="AM37" s="55"/>
    </row>
    <row r="38" spans="2:39" ht="15.75" thickBot="1" x14ac:dyDescent="0.25">
      <c r="B38" s="54"/>
      <c r="C38" s="15"/>
      <c r="D38"/>
      <c r="E38" s="96"/>
      <c r="F38"/>
      <c r="AM38" s="55"/>
    </row>
    <row r="39" spans="2:39" ht="18.75" thickBot="1" x14ac:dyDescent="0.25">
      <c r="B39" s="54"/>
      <c r="C39" s="93" t="s">
        <v>63</v>
      </c>
      <c r="D39" s="97"/>
      <c r="E39" s="98">
        <f>C48</f>
        <v>65</v>
      </c>
      <c r="F39"/>
      <c r="AM39" s="55"/>
    </row>
    <row r="40" spans="2:39" x14ac:dyDescent="0.2">
      <c r="B40" s="54"/>
      <c r="AM40" s="55"/>
    </row>
    <row r="41" spans="2:39" ht="23.25" customHeight="1" x14ac:dyDescent="0.2">
      <c r="B41" s="54"/>
      <c r="AM41" s="55"/>
    </row>
    <row r="42" spans="2:39" x14ac:dyDescent="0.2">
      <c r="B42" s="54"/>
      <c r="AM42" s="55"/>
    </row>
    <row r="43" spans="2:39" ht="15" x14ac:dyDescent="0.2">
      <c r="B43" s="54"/>
      <c r="AL43" s="15" t="s">
        <v>60</v>
      </c>
      <c r="AM43" s="55"/>
    </row>
    <row r="44" spans="2:39" ht="13.5" thickBot="1" x14ac:dyDescent="0.25">
      <c r="B44" s="64"/>
      <c r="C44" s="67"/>
      <c r="D44" s="74"/>
      <c r="E44" s="74"/>
      <c r="F44" s="74"/>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8"/>
    </row>
    <row r="45" spans="2:39" ht="13.5" thickTop="1" x14ac:dyDescent="0.2"/>
    <row r="47" spans="2:39" ht="18" hidden="1" x14ac:dyDescent="0.2">
      <c r="C47">
        <f>IF(D36="brick mesh",8,E37)</f>
        <v>25</v>
      </c>
      <c r="D47" s="42" t="s">
        <v>41</v>
      </c>
    </row>
    <row r="48" spans="2:39" ht="18" hidden="1" x14ac:dyDescent="0.2">
      <c r="C48">
        <f>25+12+3+C47</f>
        <v>65</v>
      </c>
      <c r="D48" s="42" t="s">
        <v>42</v>
      </c>
    </row>
  </sheetData>
  <sheetProtection algorithmName="SHA-512" hashValue="mHij3TptHVlrHtolBWaHrqGSQbVEaz1Sm8yqSYzhnKRcBTS/M+Fgujgas3RVz8b1sV0hd4EJgNbZuaUTHWhqXw==" saltValue="k0vDeDQYo0TaVoOrxU0d1w==" spinCount="100000" sheet="1" objects="1" selectLockedCells="1"/>
  <mergeCells count="19">
    <mergeCell ref="C6:D6"/>
    <mergeCell ref="C7:C9"/>
    <mergeCell ref="D7:D9"/>
    <mergeCell ref="C10:D10"/>
    <mergeCell ref="C11:C13"/>
    <mergeCell ref="D11:D13"/>
    <mergeCell ref="C14:D14"/>
    <mergeCell ref="C15:C17"/>
    <mergeCell ref="D15:D17"/>
    <mergeCell ref="C18:D18"/>
    <mergeCell ref="C19:C21"/>
    <mergeCell ref="D19:D21"/>
    <mergeCell ref="C30:D30"/>
    <mergeCell ref="C22:D22"/>
    <mergeCell ref="C23:C25"/>
    <mergeCell ref="D23:D25"/>
    <mergeCell ref="C26:D26"/>
    <mergeCell ref="C27:C29"/>
    <mergeCell ref="D27:D29"/>
  </mergeCells>
  <conditionalFormatting sqref="D37:F38 F39">
    <cfRule type="expression" dxfId="0" priority="1">
      <formula>$D$36="brick mesh"</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BRICK SIZES</vt:lpstr>
      <vt:lpstr>INSTRUCTIONS</vt:lpstr>
      <vt:lpstr>BRICK SQUARE-RECTANGLE</vt:lpstr>
      <vt:lpstr>BRICK L SHAPE</vt:lpstr>
      <vt:lpstr>BRICK T SHAPE</vt:lpstr>
      <vt:lpstr>OTHER SQUARE-RECTANGLE</vt:lpstr>
      <vt:lpstr>OTHER L SHAPE</vt:lpstr>
      <vt:lpstr>OTHER T SHAPE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hup! Base Size to suit brickwork</dc:title>
  <dc:subject>hup! Base Size to suit brickwork</dc:subject>
  <dc:creator>GH</dc:creator>
  <cp:lastModifiedBy>Greg Hawksworth</cp:lastModifiedBy>
  <dcterms:created xsi:type="dcterms:W3CDTF">2023-07-21T10:03:19Z</dcterms:created>
  <dcterms:modified xsi:type="dcterms:W3CDTF">2023-09-22T08:16:23Z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2021-05-06T00:00:00Z</vt:filetime>
  </property>
  <property fmtid="{D5CDD505-2E9C-101B-9397-08002B2CF9AE}" pid="3" name="LastSaved">
    <vt:filetime>2023-07-21T00:00:00Z</vt:filetime>
  </property>
  <property fmtid="{D5CDD505-2E9C-101B-9397-08002B2CF9AE}" pid="4" name="Producer">
    <vt:lpwstr>Microsoft: Print To PDF</vt:lpwstr>
  </property>
</Properties>
</file>